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9.2024" sheetId="46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F18" i="46"/>
  <c r="E18"/>
  <c r="D18"/>
  <c r="F17"/>
  <c r="E17"/>
  <c r="D17"/>
  <c r="D24" s="1"/>
  <c r="C17"/>
  <c r="C24" s="1"/>
  <c r="C16"/>
  <c r="D16" s="1"/>
  <c r="E16" s="1"/>
  <c r="F16" s="1"/>
  <c r="C15"/>
  <c r="D15" s="1"/>
  <c r="E15" s="1"/>
  <c r="F15" s="1"/>
  <c r="C14"/>
  <c r="D14" s="1"/>
  <c r="E14" s="1"/>
  <c r="C8" l="1"/>
  <c r="C21" s="1"/>
  <c r="F14"/>
  <c r="E12"/>
  <c r="F24"/>
  <c r="D12"/>
  <c r="F12"/>
  <c r="E24"/>
  <c r="C9" l="1"/>
  <c r="C10" s="1"/>
  <c r="C23" s="1"/>
  <c r="D8"/>
  <c r="F8"/>
  <c r="E8"/>
  <c r="C22" l="1"/>
  <c r="F9"/>
  <c r="F21"/>
  <c r="D9"/>
  <c r="D21"/>
  <c r="E21"/>
  <c r="E9"/>
  <c r="E22" l="1"/>
  <c r="E10"/>
  <c r="E23" s="1"/>
  <c r="F10"/>
  <c r="F23" s="1"/>
  <c r="F22"/>
  <c r="D10"/>
  <c r="D23" s="1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<sst xmlns="http://schemas.openxmlformats.org/spreadsheetml/2006/main" count="63" uniqueCount="29">
  <si>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</si>
  <si>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</si>
  <si>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</si>
  <si>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</si>
  <si>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</si>
  <si>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</si>
  <si>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</si>
  <si>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</si>
  <si>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</si>
  <si>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</si>
  <si>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</si>
  <si>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</si>
  <si>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</si>
  <si>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</si>
  <si>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</si>
  <si>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</si>
  <si>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</si>
  <si>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</si>
  <si>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</si>
  <si>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</si>
  <si>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</si>
  <si>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</si>
  <si>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</si>
  <si>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</si>
  <si>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</si>
  <si>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</si>
  <si>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</si>
  <si>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</si>
  <si>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СЕНТЯБРЬ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</si>
</sst>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/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8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ПР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2420.63</v>
          </cell>
        </row>
      </sheetData>
      <sheetData sheetId="4"/>
      <sheetData sheetId="5"/>
      <sheetData sheetId="6"/>
      <sheetData sheetId="7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4" t="s">
        <v>15</v>
      </c>
      <c r="B1" s="44"/>
      <c r="C1" s="44"/>
      <c r="D1" s="44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5" t="s">
        <v>0</v>
      </c>
      <c r="B4" s="45"/>
      <c r="C4" s="45"/>
      <c r="D4" s="45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6" t="s">
        <v>1</v>
      </c>
      <c r="B6" s="46"/>
      <c r="C6" s="46"/>
      <c r="D6" s="46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7" t="s">
        <v>2</v>
      </c>
      <c r="B8" s="47"/>
      <c r="C8" s="47"/>
      <c r="D8" s="47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8" t="s">
        <v>3</v>
      </c>
      <c r="B10" s="50" t="s">
        <v>12</v>
      </c>
      <c r="C10" s="51"/>
      <c r="D10" s="51"/>
      <c r="E10" s="52"/>
    </row>
    <row r="11" spans="1:5" ht="31.5" customHeight="1">
      <c r="A11" s="49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7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18.75">
      <c r="A1" s="44" t="s">
        <v>28</v>
      </c>
      <c r="B1" s="44"/>
      <c r="C1" s="44"/>
      <c r="D1" s="44"/>
      <c r="E1" s="44"/>
      <c r="F1" s="1"/>
    </row>
    <row r="2" spans="1:25" ht="18.75">
      <c r="A2" s="45" t="s">
        <v>0</v>
      </c>
      <c r="B2" s="45"/>
      <c r="C2" s="45"/>
      <c r="D2" s="45"/>
      <c r="E2" s="45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>
      <c r="A4" s="46" t="s">
        <v>1</v>
      </c>
      <c r="B4" s="46"/>
      <c r="C4" s="46"/>
      <c r="D4" s="46"/>
      <c r="E4" s="46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3" customFormat="1" ht="18.75">
      <c r="A5" s="47" t="s">
        <v>2</v>
      </c>
      <c r="B5" s="47"/>
      <c r="C5" s="47"/>
      <c r="D5" s="47"/>
      <c r="E5" s="47"/>
      <c r="F5" s="10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s="43" customFormat="1" ht="30.75" customHeight="1">
      <c r="A6" s="48" t="s">
        <v>3</v>
      </c>
      <c r="B6" s="48" t="s">
        <v>18</v>
      </c>
      <c r="C6" s="53" t="s">
        <v>12</v>
      </c>
      <c r="D6" s="54"/>
      <c r="E6" s="54"/>
      <c r="F6" s="5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9"/>
      <c r="B7" s="49"/>
      <c r="C7" s="13" t="s">
        <v>4</v>
      </c>
      <c r="D7" s="13" t="s">
        <v>5</v>
      </c>
      <c r="E7" s="13" t="s">
        <v>6</v>
      </c>
      <c r="F7" s="13" t="s">
        <v>7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8.75">
      <c r="A8" s="29" t="s">
        <v>26</v>
      </c>
      <c r="B8" s="21" t="s">
        <v>19</v>
      </c>
      <c r="C8" s="42">
        <f>C12+C14+C17+C18</f>
        <v>6085.04</v>
      </c>
      <c r="D8" s="42">
        <f t="shared" ref="D8:F8" si="0">D12+D14+D17+D18</f>
        <v>6295.54</v>
      </c>
      <c r="E8" s="42">
        <f t="shared" si="0"/>
        <v>6939.9400000000005</v>
      </c>
      <c r="F8" s="42">
        <f t="shared" si="0"/>
        <v>8000</v>
      </c>
    </row>
    <row r="9" spans="1:25" ht="18.75">
      <c r="A9" s="29" t="s">
        <v>23</v>
      </c>
      <c r="B9" s="21" t="s">
        <v>19</v>
      </c>
      <c r="C9" s="42">
        <f>C8-C14+C15</f>
        <v>5556.59</v>
      </c>
      <c r="D9" s="42">
        <f t="shared" ref="D9:F10" si="1">D8-D14+D15</f>
        <v>5767.09</v>
      </c>
      <c r="E9" s="42">
        <f t="shared" si="1"/>
        <v>6411.49</v>
      </c>
      <c r="F9" s="42">
        <f t="shared" si="1"/>
        <v>7471.5499999999993</v>
      </c>
    </row>
    <row r="10" spans="1:25" ht="18.75">
      <c r="A10" s="29" t="s">
        <v>24</v>
      </c>
      <c r="B10" s="21" t="s">
        <v>19</v>
      </c>
      <c r="C10" s="42">
        <f>C9-C15+C16</f>
        <v>5556.59</v>
      </c>
      <c r="D10" s="42">
        <f t="shared" si="1"/>
        <v>5767.09</v>
      </c>
      <c r="E10" s="42">
        <f t="shared" si="1"/>
        <v>6411.49</v>
      </c>
      <c r="F10" s="42">
        <f t="shared" si="1"/>
        <v>7471.5499999999993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2422.44</v>
      </c>
      <c r="D12" s="15">
        <f>C12</f>
        <v>2422.44</v>
      </c>
      <c r="E12" s="15">
        <f>C12</f>
        <v>2422.44</v>
      </c>
      <c r="F12" s="15">
        <f>C12</f>
        <v>2422.44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5">
      <c r="A13" s="20" t="s">
        <v>25</v>
      </c>
      <c r="B13" s="25"/>
      <c r="C13" s="30"/>
      <c r="D13" s="30"/>
      <c r="E13" s="30"/>
      <c r="F13" s="3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">
      <c r="A14" s="31" t="s">
        <v>27</v>
      </c>
      <c r="B14" s="21" t="s">
        <v>19</v>
      </c>
      <c r="C14" s="39">
        <f>'[2]Сбытовая надбавка'!$F$6</f>
        <v>792.68</v>
      </c>
      <c r="D14" s="39">
        <f t="shared" ref="D14:F16" si="2">C14</f>
        <v>792.68</v>
      </c>
      <c r="E14" s="39">
        <f t="shared" si="2"/>
        <v>792.68</v>
      </c>
      <c r="F14" s="39">
        <f t="shared" si="2"/>
        <v>792.68</v>
      </c>
    </row>
    <row r="15" spans="1:25" ht="15">
      <c r="A15" s="31" t="s">
        <v>23</v>
      </c>
      <c r="B15" s="21" t="s">
        <v>19</v>
      </c>
      <c r="C15" s="39">
        <f>'[2]Сбытовая надбавка'!$G$6</f>
        <v>264.23</v>
      </c>
      <c r="D15" s="39">
        <f t="shared" si="2"/>
        <v>264.23</v>
      </c>
      <c r="E15" s="39">
        <f t="shared" si="2"/>
        <v>264.23</v>
      </c>
      <c r="F15" s="39">
        <f t="shared" si="2"/>
        <v>264.23</v>
      </c>
    </row>
    <row r="16" spans="1:25" ht="15">
      <c r="A16" s="31" t="s">
        <v>24</v>
      </c>
      <c r="B16" s="21" t="s">
        <v>19</v>
      </c>
      <c r="C16" s="39">
        <f>'[2]Сбытовая надбавка'!$H$6</f>
        <v>264.23</v>
      </c>
      <c r="D16" s="39">
        <f t="shared" si="2"/>
        <v>264.23</v>
      </c>
      <c r="E16" s="39">
        <f t="shared" si="2"/>
        <v>264.23</v>
      </c>
      <c r="F16" s="39">
        <f t="shared" si="2"/>
        <v>264.23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4.8099999999999996</v>
      </c>
      <c r="D18" s="35">
        <f>C18</f>
        <v>4.8099999999999996</v>
      </c>
      <c r="E18" s="35">
        <f>C18</f>
        <v>4.8099999999999996</v>
      </c>
      <c r="F18" s="35">
        <f>C18</f>
        <v>4.8099999999999996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3219.93</v>
      </c>
      <c r="D21" s="15">
        <f>D8-$D$24</f>
        <v>3219.93</v>
      </c>
      <c r="E21" s="15">
        <f>E8-$E$24</f>
        <v>3219.9300000000003</v>
      </c>
      <c r="F21" s="15">
        <f>F8-$F$24</f>
        <v>3219.9300000000003</v>
      </c>
    </row>
    <row r="22" spans="1:25" ht="15">
      <c r="A22" s="14" t="s">
        <v>10</v>
      </c>
      <c r="B22" s="21" t="s">
        <v>19</v>
      </c>
      <c r="C22" s="15">
        <f>C9-$C$24</f>
        <v>2691.48</v>
      </c>
      <c r="D22" s="15">
        <f>D9-$D$24</f>
        <v>2691.48</v>
      </c>
      <c r="E22" s="15">
        <f>E9-$E$24</f>
        <v>2691.4799999999996</v>
      </c>
      <c r="F22" s="15">
        <f>F9-$F$24</f>
        <v>2691.4799999999996</v>
      </c>
    </row>
    <row r="23" spans="1:25" ht="15">
      <c r="A23" s="14" t="s">
        <v>11</v>
      </c>
      <c r="B23" s="21" t="s">
        <v>19</v>
      </c>
      <c r="C23" s="15">
        <f>C10-$C$24</f>
        <v>2691.48</v>
      </c>
      <c r="D23" s="15">
        <f>D10-$D$24</f>
        <v>2691.48</v>
      </c>
      <c r="E23" s="15">
        <f>E10-$E$24</f>
        <v>2691.4799999999996</v>
      </c>
      <c r="F23" s="15">
        <f>F10-$F$24</f>
        <v>2691.4799999999996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5">
      <c r="A25" s="16"/>
      <c r="B25" s="16"/>
      <c r="C25" s="16"/>
      <c r="D25" s="16"/>
      <c r="E25" s="16"/>
      <c r="F25" s="37"/>
    </row>
    <row r="26" spans="1:25">
      <c r="E26" s="36"/>
    </row>
    <row r="27" spans="1:25" s="41" customFormat="1">
      <c r="E27" s="4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6" right="0.2" top="0.25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09.2024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2024-10-11T11:03:37Z</cp:lastPrinted>
  <dcterms:created xsi:type="dcterms:W3CDTF">2014-01-14T11:00:35Z</dcterms:created>
  <dcterms:modified xsi:type="dcterms:W3CDTF">2025-12-09T16:47:33Z</dcterms:modified>
</cp:coreProperties>
</file>