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10.2025" sheetId="50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F24" i="50"/>
  <c r="E24"/>
  <c r="D24"/>
  <c r="C24"/>
  <c r="E18"/>
  <c r="E10" s="1"/>
  <c r="E23" s="1"/>
  <c r="D18"/>
  <c r="D10" s="1"/>
  <c r="D23" s="1"/>
  <c r="C18"/>
  <c r="F18" s="1"/>
  <c r="F8" s="1"/>
  <c r="F21" s="1"/>
  <c r="E16"/>
  <c r="F16" s="1"/>
  <c r="F10" s="1"/>
  <c r="F23" s="1"/>
  <c r="D16"/>
  <c r="D15"/>
  <c r="D9" s="1"/>
  <c r="D22" s="1"/>
  <c r="F14"/>
  <c r="E14"/>
  <c r="D14"/>
  <c r="F12"/>
  <c r="E12"/>
  <c r="D12"/>
  <c r="C12"/>
  <c r="C10" s="1"/>
  <c r="C23" s="1"/>
  <c r="D8"/>
  <c r="D21" s="1"/>
  <c r="C9" l="1"/>
  <c r="C22" s="1"/>
  <c r="E15"/>
  <c r="E8"/>
  <c r="E21" s="1"/>
  <c r="C8"/>
  <c r="C21" s="1"/>
  <c r="F15" l="1"/>
  <c r="F9" s="1"/>
  <c r="F22" s="1"/>
  <c r="E9"/>
  <c r="E22" s="1"/>
  <c r="E27" i="10" l="1"/>
  <c r="D27"/>
  <c r="C27"/>
  <c r="B27"/>
  <c r="E26"/>
  <c r="D26"/>
  <c r="C26"/>
  <c r="B26"/>
  <c r="E25"/>
  <c r="D25"/>
  <c r="C25"/>
  <c r="B25"/>
  <c r="E24"/>
  <c r="D24"/>
  <c r="C24"/>
  <c r="B24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<sst xmlns="http://schemas.openxmlformats.org/spreadsheetml/2006/main" count="63" uniqueCount="29">
  <si>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</si>
  <si>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</si>
  <si>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</si>
  <si>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</si>
  <si>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</si>
  <si>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</si>
  <si>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</si>
  <si>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</si>
  <si>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</si>
  <si>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</si>
  <si>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</si>
  <si>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</si>
  <si>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</si>
  <si>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</si>
  <si>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</si>
  <si>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</si>
  <si>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</si>
  <si>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</si>
  <si>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</si>
  <si>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</si>
  <si>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</si>
  <si>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</si>
  <si>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</si>
  <si>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</si>
  <si>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</si>
  <si>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</si>
  <si>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</si>
  <si>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до 670 кВт</t>
  </si>
  <si>
    <r>
      <t>ОКТЯБРЬ 2025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</si>
</sst>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4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7" fillId="0" borderId="0" xfId="0" applyNumberFormat="1" applyFont="1"/>
    <xf numFmtId="0" fontId="5" fillId="0" borderId="0" xfId="0" applyFont="1"/>
    <xf numFmtId="2" fontId="0" fillId="3" borderId="1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4" fontId="3" fillId="0" borderId="1" xfId="0" applyNumberFormat="1" applyFont="1" applyBorder="1" applyAlignment="1"/>
    <xf numFmtId="0" fontId="3" fillId="0" borderId="0" xfId="0" applyFont="1" applyBorder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56;&#1040;&#1041;&#1054;&#1063;&#1048;&#1045;%20&#1076;&#1086;&#1082;&#1091;&#1084;&#1077;&#1085;&#1090;&#1099;/&#1058;%20&#1040;%20&#1056;%20&#1048;%20&#1060;%20&#1067;/&#1058;&#1072;&#1088;&#1080;&#1092;&#1099;%202025&#1075;/&#1058;&#1072;&#1088;&#1080;&#1092;%20&#1050;&#1072;&#1073;&#1073;&#1072;&#1083;&#1082;&#1101;&#1085;&#1077;&#1088;&#1075;&#1086;/102025_fakt_sai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СК"/>
      <sheetName val="Форма публикуемая"/>
      <sheetName val="ОАО &quot;АТС&quot;"/>
      <sheetName val="Одноставочная цена"/>
      <sheetName val="Иные услуги"/>
      <sheetName val="УРП"/>
      <sheetName val="Услуги по передаче"/>
      <sheetName val="Сбытовая надбавка"/>
      <sheetName val="Перерасчеты"/>
      <sheetName val="1 категория"/>
      <sheetName val="2 категория"/>
      <sheetName val="3 категория"/>
      <sheetName val="4 категория"/>
      <sheetName val="5 категория"/>
      <sheetName val="6 категория"/>
    </sheetNames>
    <sheetDataSet>
      <sheetData sheetId="0"/>
      <sheetData sheetId="1"/>
      <sheetData sheetId="2"/>
      <sheetData sheetId="3">
        <row r="5">
          <cell r="D5">
            <v>2734.55</v>
          </cell>
        </row>
      </sheetData>
      <sheetData sheetId="4">
        <row r="6">
          <cell r="C6">
            <v>5.36</v>
          </cell>
        </row>
      </sheetData>
      <sheetData sheetId="5">
        <row r="8">
          <cell r="C8">
            <v>0.2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42" t="s">
        <v>15</v>
      </c>
      <c r="B1" s="42"/>
      <c r="C1" s="42"/>
      <c r="D1" s="42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43" t="s">
        <v>0</v>
      </c>
      <c r="B4" s="43"/>
      <c r="C4" s="43"/>
      <c r="D4" s="43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44" t="s">
        <v>1</v>
      </c>
      <c r="B6" s="44"/>
      <c r="C6" s="44"/>
      <c r="D6" s="44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5" t="s">
        <v>2</v>
      </c>
      <c r="B8" s="45"/>
      <c r="C8" s="45"/>
      <c r="D8" s="45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6" t="s">
        <v>3</v>
      </c>
      <c r="B10" s="48" t="s">
        <v>12</v>
      </c>
      <c r="C10" s="49"/>
      <c r="D10" s="49"/>
      <c r="E10" s="50"/>
    </row>
    <row r="11" spans="1:5" ht="31.5" customHeight="1">
      <c r="A11" s="47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25"/>
  <sheetViews>
    <sheetView tabSelected="1" zoomScaleNormal="100" workbookViewId="0">
      <selection sqref="A1:E1"/>
    </sheetView>
  </sheetViews>
  <sheetFormatPr defaultColWidth="9.140625" defaultRowHeight="12.75"/>
  <cols>
    <col min="1" max="1" width="63.28515625" style="2" customWidth="1"/>
    <col min="2" max="2" width="12.85546875" style="2" customWidth="1"/>
    <col min="3" max="3" width="15" style="2" customWidth="1"/>
    <col min="4" max="4" width="16.28515625" style="2" customWidth="1"/>
    <col min="5" max="6" width="16.42578125" style="2" customWidth="1"/>
    <col min="7" max="7" width="2.7109375" style="2" customWidth="1"/>
    <col min="8" max="16384" width="9.140625" style="2"/>
  </cols>
  <sheetData>
    <row r="1" spans="1:25" ht="18.75">
      <c r="A1" s="42" t="s">
        <v>28</v>
      </c>
      <c r="B1" s="42"/>
      <c r="C1" s="42"/>
      <c r="D1" s="42"/>
      <c r="E1" s="42"/>
      <c r="F1" s="1"/>
    </row>
    <row r="2" spans="1:25" ht="18.75">
      <c r="A2" s="43" t="s">
        <v>0</v>
      </c>
      <c r="B2" s="43"/>
      <c r="C2" s="43"/>
      <c r="D2" s="43"/>
      <c r="E2" s="43"/>
      <c r="F2" s="6"/>
    </row>
    <row r="3" spans="1:25" ht="15.75">
      <c r="A3" s="3"/>
      <c r="B3" s="3"/>
      <c r="C3" s="3"/>
      <c r="D3" s="3"/>
      <c r="E3" s="7"/>
      <c r="F3" s="8"/>
    </row>
    <row r="4" spans="1:25" s="9" customFormat="1" ht="18.75" customHeight="1">
      <c r="A4" s="44" t="s">
        <v>1</v>
      </c>
      <c r="B4" s="44"/>
      <c r="C4" s="44"/>
      <c r="D4" s="44"/>
      <c r="E4" s="44"/>
      <c r="F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s="41" customFormat="1" ht="18.75">
      <c r="A5" s="45" t="s">
        <v>2</v>
      </c>
      <c r="B5" s="45"/>
      <c r="C5" s="45"/>
      <c r="D5" s="45"/>
      <c r="E5" s="45"/>
      <c r="F5" s="10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</row>
    <row r="6" spans="1:25" s="41" customFormat="1" ht="30.75" customHeight="1">
      <c r="A6" s="46" t="s">
        <v>3</v>
      </c>
      <c r="B6" s="46" t="s">
        <v>18</v>
      </c>
      <c r="C6" s="51" t="s">
        <v>12</v>
      </c>
      <c r="D6" s="52"/>
      <c r="E6" s="52"/>
      <c r="F6" s="53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4.25">
      <c r="A7" s="47"/>
      <c r="B7" s="47"/>
      <c r="C7" s="13" t="s">
        <v>4</v>
      </c>
      <c r="D7" s="13" t="s">
        <v>5</v>
      </c>
      <c r="E7" s="13" t="s">
        <v>6</v>
      </c>
      <c r="F7" s="13" t="s">
        <v>7</v>
      </c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</row>
    <row r="8" spans="1:25" ht="18.75">
      <c r="A8" s="29" t="s">
        <v>26</v>
      </c>
      <c r="B8" s="21" t="s">
        <v>19</v>
      </c>
      <c r="C8" s="40">
        <f>C12+C14+C17+C18</f>
        <v>6512.1100000000006</v>
      </c>
      <c r="D8" s="40">
        <f t="shared" ref="D8:F8" si="0">D12+D14+D17+D18</f>
        <v>6810.7800000000007</v>
      </c>
      <c r="E8" s="40">
        <f t="shared" si="0"/>
        <v>7394.54</v>
      </c>
      <c r="F8" s="40">
        <f t="shared" si="0"/>
        <v>9222.7899999999991</v>
      </c>
    </row>
    <row r="9" spans="1:25" ht="18.75">
      <c r="A9" s="29" t="s">
        <v>23</v>
      </c>
      <c r="B9" s="21" t="s">
        <v>19</v>
      </c>
      <c r="C9" s="40">
        <f>C12+C15+C17+C18</f>
        <v>6010.56</v>
      </c>
      <c r="D9" s="40">
        <f>D12+D15+D17+D18</f>
        <v>6309.2300000000005</v>
      </c>
      <c r="E9" s="40">
        <f>E12+E15+E17+E18</f>
        <v>6892.9900000000007</v>
      </c>
      <c r="F9" s="40">
        <f>F12+F15+F17+F18</f>
        <v>8721.24</v>
      </c>
    </row>
    <row r="10" spans="1:25" ht="18.75">
      <c r="A10" s="29" t="s">
        <v>24</v>
      </c>
      <c r="B10" s="21" t="s">
        <v>19</v>
      </c>
      <c r="C10" s="40">
        <f>C12+C16+C17+C18</f>
        <v>6010.56</v>
      </c>
      <c r="D10" s="40">
        <f t="shared" ref="D10:F10" si="1">D12+D16+D17+D18</f>
        <v>6309.2300000000005</v>
      </c>
      <c r="E10" s="40">
        <f t="shared" si="1"/>
        <v>6892.9900000000007</v>
      </c>
      <c r="F10" s="40">
        <f t="shared" si="1"/>
        <v>8721.24</v>
      </c>
    </row>
    <row r="11" spans="1:25" ht="15">
      <c r="A11" s="22"/>
      <c r="B11" s="23"/>
      <c r="C11" s="24"/>
      <c r="D11" s="24"/>
      <c r="E11" s="24"/>
      <c r="F11" s="24"/>
    </row>
    <row r="12" spans="1:25" ht="15">
      <c r="A12" s="20" t="s">
        <v>17</v>
      </c>
      <c r="B12" s="25" t="s">
        <v>19</v>
      </c>
      <c r="C12" s="15">
        <f>'[1]Одноставочная цена'!$D$5</f>
        <v>2734.55</v>
      </c>
      <c r="D12" s="15">
        <f>C12</f>
        <v>2734.55</v>
      </c>
      <c r="E12" s="15">
        <f>C12</f>
        <v>2734.55</v>
      </c>
      <c r="F12" s="15">
        <f>C12</f>
        <v>2734.55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 spans="1:25" ht="15">
      <c r="A13" s="20" t="s">
        <v>25</v>
      </c>
      <c r="B13" s="25"/>
      <c r="C13" s="30"/>
      <c r="D13" s="30"/>
      <c r="E13" s="30"/>
      <c r="F13" s="30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</row>
    <row r="14" spans="1:25" ht="15">
      <c r="A14" s="31" t="s">
        <v>27</v>
      </c>
      <c r="B14" s="21" t="s">
        <v>19</v>
      </c>
      <c r="C14" s="38">
        <v>752.33</v>
      </c>
      <c r="D14" s="38">
        <f t="shared" ref="D14:F16" si="2">C14</f>
        <v>752.33</v>
      </c>
      <c r="E14" s="38">
        <f t="shared" si="2"/>
        <v>752.33</v>
      </c>
      <c r="F14" s="38">
        <f t="shared" si="2"/>
        <v>752.33</v>
      </c>
    </row>
    <row r="15" spans="1:25" ht="15">
      <c r="A15" s="31" t="s">
        <v>23</v>
      </c>
      <c r="B15" s="21" t="s">
        <v>19</v>
      </c>
      <c r="C15" s="38">
        <v>250.78</v>
      </c>
      <c r="D15" s="38">
        <f t="shared" si="2"/>
        <v>250.78</v>
      </c>
      <c r="E15" s="38">
        <f t="shared" si="2"/>
        <v>250.78</v>
      </c>
      <c r="F15" s="38">
        <f t="shared" si="2"/>
        <v>250.78</v>
      </c>
    </row>
    <row r="16" spans="1:25" ht="15">
      <c r="A16" s="31" t="s">
        <v>24</v>
      </c>
      <c r="B16" s="21" t="s">
        <v>19</v>
      </c>
      <c r="C16" s="38">
        <v>250.78</v>
      </c>
      <c r="D16" s="38">
        <f t="shared" si="2"/>
        <v>250.78</v>
      </c>
      <c r="E16" s="38">
        <f t="shared" si="2"/>
        <v>250.78</v>
      </c>
      <c r="F16" s="38">
        <f t="shared" si="2"/>
        <v>250.78</v>
      </c>
    </row>
    <row r="17" spans="1:25" s="33" customFormat="1" ht="15">
      <c r="A17" s="32" t="s">
        <v>21</v>
      </c>
      <c r="B17" s="21" t="s">
        <v>19</v>
      </c>
      <c r="C17" s="34">
        <v>3019.67</v>
      </c>
      <c r="D17" s="34">
        <v>3318.34</v>
      </c>
      <c r="E17" s="34">
        <v>3902.1</v>
      </c>
      <c r="F17" s="34">
        <v>5730.35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">
      <c r="A18" s="20" t="s">
        <v>16</v>
      </c>
      <c r="B18" s="21" t="s">
        <v>19</v>
      </c>
      <c r="C18" s="35">
        <f>'[1]Иные услуги'!$C$6+[1]УРП!$C$8</f>
        <v>5.5600000000000005</v>
      </c>
      <c r="D18" s="35">
        <f>C18</f>
        <v>5.5600000000000005</v>
      </c>
      <c r="E18" s="35">
        <f>C18</f>
        <v>5.5600000000000005</v>
      </c>
      <c r="F18" s="35">
        <f>C18</f>
        <v>5.5600000000000005</v>
      </c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</row>
    <row r="19" spans="1:25" ht="15">
      <c r="A19" s="22"/>
      <c r="B19" s="23"/>
      <c r="C19" s="24"/>
      <c r="D19" s="24"/>
      <c r="E19" s="24"/>
      <c r="F19" s="24"/>
    </row>
    <row r="20" spans="1:25" ht="15">
      <c r="A20" s="13" t="s">
        <v>20</v>
      </c>
      <c r="B20" s="18"/>
      <c r="C20" s="18"/>
      <c r="D20" s="18"/>
      <c r="E20" s="18"/>
      <c r="F20" s="19"/>
    </row>
    <row r="21" spans="1:25" ht="15">
      <c r="A21" s="14" t="s">
        <v>22</v>
      </c>
      <c r="B21" s="21" t="s">
        <v>19</v>
      </c>
      <c r="C21" s="15">
        <f>C8-$C$24</f>
        <v>3492.4400000000005</v>
      </c>
      <c r="D21" s="15">
        <f>D8-$D$24</f>
        <v>3492.4400000000005</v>
      </c>
      <c r="E21" s="15">
        <f>E8-$E$24</f>
        <v>3492.44</v>
      </c>
      <c r="F21" s="15">
        <f>F8-$F$24</f>
        <v>3492.4399999999987</v>
      </c>
    </row>
    <row r="22" spans="1:25" ht="15">
      <c r="A22" s="14" t="s">
        <v>10</v>
      </c>
      <c r="B22" s="21" t="s">
        <v>19</v>
      </c>
      <c r="C22" s="15">
        <f>C9-$C$24</f>
        <v>2990.8900000000003</v>
      </c>
      <c r="D22" s="15">
        <f>D9-$D$24</f>
        <v>2990.8900000000003</v>
      </c>
      <c r="E22" s="15">
        <f>E9-$E$24</f>
        <v>2990.8900000000008</v>
      </c>
      <c r="F22" s="15">
        <f>F9-$F$24</f>
        <v>2990.8899999999994</v>
      </c>
    </row>
    <row r="23" spans="1:25" ht="15">
      <c r="A23" s="14" t="s">
        <v>11</v>
      </c>
      <c r="B23" s="21" t="s">
        <v>19</v>
      </c>
      <c r="C23" s="15">
        <f>C10-$C$24</f>
        <v>2990.8900000000003</v>
      </c>
      <c r="D23" s="15">
        <f>D10-$D$24</f>
        <v>2990.8900000000003</v>
      </c>
      <c r="E23" s="15">
        <f>E10-$E$24</f>
        <v>2990.8900000000008</v>
      </c>
      <c r="F23" s="15">
        <f>F10-$F$24</f>
        <v>2990.8899999999994</v>
      </c>
    </row>
    <row r="24" spans="1:25" ht="15">
      <c r="A24" s="26" t="s">
        <v>21</v>
      </c>
      <c r="B24" s="27" t="s">
        <v>19</v>
      </c>
      <c r="C24" s="28">
        <f>C17</f>
        <v>3019.67</v>
      </c>
      <c r="D24" s="28">
        <f>D17</f>
        <v>3318.34</v>
      </c>
      <c r="E24" s="28">
        <f>E17</f>
        <v>3902.1</v>
      </c>
      <c r="F24" s="28">
        <f>F17</f>
        <v>5730.35</v>
      </c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</row>
    <row r="25" spans="1:25" ht="15">
      <c r="A25" s="16"/>
      <c r="B25" s="16"/>
      <c r="C25" s="16"/>
      <c r="D25" s="16"/>
      <c r="E25" s="16"/>
      <c r="F25" s="36"/>
    </row>
  </sheetData>
  <mergeCells count="7">
    <mergeCell ref="A1:E1"/>
    <mergeCell ref="A2:E2"/>
    <mergeCell ref="A4:E4"/>
    <mergeCell ref="A5:E5"/>
    <mergeCell ref="A6:A7"/>
    <mergeCell ref="B6:B7"/>
    <mergeCell ref="C6:F6"/>
  </mergeCells>
  <pageMargins left="0.28000000000000003" right="0.24" top="0.23" bottom="0.2" header="0.31496062992125984" footer="0.31496062992125984"/>
  <pageSetup paperSize="9" scale="7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10.2025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2025-02-11T12:13:52Z</cp:lastPrinted>
  <dcterms:created xsi:type="dcterms:W3CDTF">2014-01-14T11:00:35Z</dcterms:created>
  <dcterms:modified xsi:type="dcterms:W3CDTF">2025-12-09T16:58:11Z</dcterms:modified>
</cp:coreProperties>
</file>