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0.2024" sheetId="47" r:id="rId2"/>
  </sheets>
  <externalReferences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F18" i="47"/>
  <c r="E18"/>
  <c r="D18"/>
  <c r="F17"/>
  <c r="E17"/>
  <c r="D17"/>
  <c r="D24" s="1"/>
  <c r="C17"/>
  <c r="C24" s="1"/>
  <c r="C16"/>
  <c r="D16" s="1"/>
  <c r="E16" s="1"/>
  <c r="F16" s="1"/>
  <c r="C15"/>
  <c r="C14"/>
  <c r="C8" s="1"/>
  <c r="F12"/>
  <c r="E12"/>
  <c r="D12"/>
  <c r="C21" l="1"/>
  <c r="C9"/>
  <c r="D14"/>
  <c r="D15"/>
  <c r="E15" s="1"/>
  <c r="F15" s="1"/>
  <c r="E24"/>
  <c r="F24"/>
  <c r="C22" l="1"/>
  <c r="C10"/>
  <c r="C23" s="1"/>
  <c r="E14"/>
  <c r="D8"/>
  <c r="D21" l="1"/>
  <c r="D9"/>
  <c r="F14"/>
  <c r="E8"/>
  <c r="E21" l="1"/>
  <c r="E9"/>
  <c r="F8"/>
  <c r="D22"/>
  <c r="D10"/>
  <c r="D23" s="1"/>
  <c r="F21" l="1"/>
  <c r="F9"/>
  <c r="E22"/>
  <c r="E10"/>
  <c r="E23" s="1"/>
  <c r="F22" l="1"/>
  <c r="F10"/>
  <c r="F23" s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<sst xmlns="http://schemas.openxmlformats.org/spreadsheetml/2006/main" count="63" uniqueCount="29">
  <si>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</si>
  <si>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</si>
  <si>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</si>
  <si>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</si>
  <si>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</si>
  <si>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</si>
  <si>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</si>
  <si>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</si>
  <si>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</si>
  <si>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</si>
  <si>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</si>
  <si>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</si>
  <si>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</si>
  <si>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</si>
  <si>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</si>
  <si>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</si>
  <si>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</si>
  <si>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</si>
  <si>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</si>
  <si>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</si>
  <si>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</si>
  <si>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</si>
  <si>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</si>
  <si>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</si>
  <si>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</si>
  <si>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</si>
  <si>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</si>
  <si>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</si>
  <si>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ОКТЯБРЬ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</si>
</sst>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8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 refreshError="1"/>
      <sheetData sheetId="1" refreshError="1"/>
      <sheetData sheetId="2" refreshError="1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ПР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2420.63</v>
          </cell>
        </row>
      </sheetData>
      <sheetData sheetId="4"/>
      <sheetData sheetId="5"/>
      <sheetData sheetId="6"/>
      <sheetData sheetId="7">
        <row r="6">
          <cell r="F6">
            <v>792.68</v>
          </cell>
          <cell r="G6">
            <v>264.23</v>
          </cell>
          <cell r="H6">
            <v>264.23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5"/>
  <sheetViews>
    <sheetView tabSelected="1" zoomScaleNormal="100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4" ht="18.75">
      <c r="A1" s="42" t="s">
        <v>28</v>
      </c>
      <c r="B1" s="42"/>
      <c r="C1" s="42"/>
      <c r="D1" s="42"/>
      <c r="E1" s="42"/>
      <c r="F1" s="1"/>
    </row>
    <row r="2" spans="1:24" ht="18.75">
      <c r="A2" s="43" t="s">
        <v>0</v>
      </c>
      <c r="B2" s="43"/>
      <c r="C2" s="43"/>
      <c r="D2" s="43"/>
      <c r="E2" s="43"/>
      <c r="F2" s="6"/>
    </row>
    <row r="3" spans="1:24" ht="15.75">
      <c r="A3" s="3"/>
      <c r="B3" s="3"/>
      <c r="C3" s="3"/>
      <c r="D3" s="3"/>
      <c r="E3" s="7"/>
      <c r="F3" s="8"/>
    </row>
    <row r="4" spans="1:24" s="9" customFormat="1" ht="18.75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4" ht="18.75">
      <c r="A8" s="29" t="s">
        <v>26</v>
      </c>
      <c r="B8" s="21" t="s">
        <v>19</v>
      </c>
      <c r="C8" s="40">
        <f>C12+C14+C17+C18</f>
        <v>6004.46</v>
      </c>
      <c r="D8" s="40">
        <f t="shared" ref="D8:F8" si="0">D12+D14+D17+D18</f>
        <v>6214.96</v>
      </c>
      <c r="E8" s="40">
        <f t="shared" si="0"/>
        <v>6859.36</v>
      </c>
      <c r="F8" s="40">
        <f t="shared" si="0"/>
        <v>7919.4199999999992</v>
      </c>
    </row>
    <row r="9" spans="1:24" ht="18.75">
      <c r="A9" s="29" t="s">
        <v>23</v>
      </c>
      <c r="B9" s="21" t="s">
        <v>19</v>
      </c>
      <c r="C9" s="40">
        <f>C8-C14+C15</f>
        <v>5476.01</v>
      </c>
      <c r="D9" s="40">
        <f t="shared" ref="D9:F10" si="1">D8-D14+D15</f>
        <v>5686.51</v>
      </c>
      <c r="E9" s="40">
        <f t="shared" si="1"/>
        <v>6330.91</v>
      </c>
      <c r="F9" s="40">
        <f t="shared" si="1"/>
        <v>7390.9699999999993</v>
      </c>
    </row>
    <row r="10" spans="1:24" ht="18.75">
      <c r="A10" s="29" t="s">
        <v>24</v>
      </c>
      <c r="B10" s="21" t="s">
        <v>19</v>
      </c>
      <c r="C10" s="40">
        <f>C9-C15+C16</f>
        <v>5476.01</v>
      </c>
      <c r="D10" s="40">
        <f t="shared" si="1"/>
        <v>5686.51</v>
      </c>
      <c r="E10" s="40">
        <f t="shared" si="1"/>
        <v>6330.91</v>
      </c>
      <c r="F10" s="40">
        <f t="shared" si="1"/>
        <v>7390.9699999999993</v>
      </c>
    </row>
    <row r="11" spans="1:24" ht="15">
      <c r="A11" s="22"/>
      <c r="B11" s="23"/>
      <c r="C11" s="24"/>
      <c r="D11" s="24"/>
      <c r="E11" s="24"/>
      <c r="F11" s="24"/>
    </row>
    <row r="12" spans="1:24" ht="15">
      <c r="A12" s="20" t="s">
        <v>17</v>
      </c>
      <c r="B12" s="25" t="s">
        <v>19</v>
      </c>
      <c r="C12" s="15">
        <v>2341.79</v>
      </c>
      <c r="D12" s="15">
        <f>C12</f>
        <v>2341.79</v>
      </c>
      <c r="E12" s="15">
        <f>C12</f>
        <v>2341.79</v>
      </c>
      <c r="F12" s="15">
        <f>C12</f>
        <v>2341.79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spans="1:24" ht="15">
      <c r="A14" s="31" t="s">
        <v>27</v>
      </c>
      <c r="B14" s="21" t="s">
        <v>19</v>
      </c>
      <c r="C14" s="38">
        <f>'[2]Сбытовая надбавка'!$F$6</f>
        <v>792.68</v>
      </c>
      <c r="D14" s="38">
        <f t="shared" ref="D14:F16" si="2">C14</f>
        <v>792.68</v>
      </c>
      <c r="E14" s="38">
        <f t="shared" si="2"/>
        <v>792.68</v>
      </c>
      <c r="F14" s="38">
        <f t="shared" si="2"/>
        <v>792.68</v>
      </c>
    </row>
    <row r="15" spans="1:24" ht="15">
      <c r="A15" s="31" t="s">
        <v>23</v>
      </c>
      <c r="B15" s="21" t="s">
        <v>19</v>
      </c>
      <c r="C15" s="38">
        <f>'[2]Сбытовая надбавка'!$G$6</f>
        <v>264.23</v>
      </c>
      <c r="D15" s="38">
        <f t="shared" si="2"/>
        <v>264.23</v>
      </c>
      <c r="E15" s="38">
        <f t="shared" si="2"/>
        <v>264.23</v>
      </c>
      <c r="F15" s="38">
        <f t="shared" si="2"/>
        <v>264.23</v>
      </c>
    </row>
    <row r="16" spans="1:24" ht="15">
      <c r="A16" s="31" t="s">
        <v>24</v>
      </c>
      <c r="B16" s="21" t="s">
        <v>19</v>
      </c>
      <c r="C16" s="38">
        <f>'[2]Сбытовая надбавка'!$H$6</f>
        <v>264.23</v>
      </c>
      <c r="D16" s="38">
        <f t="shared" si="2"/>
        <v>264.23</v>
      </c>
      <c r="E16" s="38">
        <f t="shared" si="2"/>
        <v>264.23</v>
      </c>
      <c r="F16" s="38">
        <f t="shared" si="2"/>
        <v>264.23</v>
      </c>
    </row>
    <row r="17" spans="1:24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>
      <c r="A18" s="20" t="s">
        <v>16</v>
      </c>
      <c r="B18" s="21" t="s">
        <v>19</v>
      </c>
      <c r="C18" s="35">
        <v>4.88</v>
      </c>
      <c r="D18" s="35">
        <f>C18</f>
        <v>4.88</v>
      </c>
      <c r="E18" s="35">
        <f>C18</f>
        <v>4.88</v>
      </c>
      <c r="F18" s="35">
        <f>C18</f>
        <v>4.88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15">
      <c r="A19" s="22"/>
      <c r="B19" s="23"/>
      <c r="C19" s="24"/>
      <c r="D19" s="24"/>
      <c r="E19" s="24"/>
      <c r="F19" s="24"/>
    </row>
    <row r="20" spans="1:24" ht="15">
      <c r="A20" s="13" t="s">
        <v>20</v>
      </c>
      <c r="B20" s="18"/>
      <c r="C20" s="18"/>
      <c r="D20" s="18"/>
      <c r="E20" s="18"/>
      <c r="F20" s="19"/>
    </row>
    <row r="21" spans="1:24" ht="15">
      <c r="A21" s="14" t="s">
        <v>22</v>
      </c>
      <c r="B21" s="21" t="s">
        <v>19</v>
      </c>
      <c r="C21" s="15">
        <f>C8-$C$24</f>
        <v>3139.35</v>
      </c>
      <c r="D21" s="15">
        <f>D8-$D$24</f>
        <v>3139.35</v>
      </c>
      <c r="E21" s="15">
        <f>E8-$E$24</f>
        <v>3139.3499999999995</v>
      </c>
      <c r="F21" s="15">
        <f>F8-$F$24</f>
        <v>3139.3499999999995</v>
      </c>
    </row>
    <row r="22" spans="1:24" ht="15">
      <c r="A22" s="14" t="s">
        <v>10</v>
      </c>
      <c r="B22" s="21" t="s">
        <v>19</v>
      </c>
      <c r="C22" s="15">
        <f>C9-$C$24</f>
        <v>2610.9</v>
      </c>
      <c r="D22" s="15">
        <f>D9-$D$24</f>
        <v>2610.9</v>
      </c>
      <c r="E22" s="15">
        <f>E9-$E$24</f>
        <v>2610.8999999999996</v>
      </c>
      <c r="F22" s="15">
        <f>F9-$F$24</f>
        <v>2610.8999999999996</v>
      </c>
    </row>
    <row r="23" spans="1:24" ht="15">
      <c r="A23" s="14" t="s">
        <v>11</v>
      </c>
      <c r="B23" s="21" t="s">
        <v>19</v>
      </c>
      <c r="C23" s="15">
        <f>C10-$C$24</f>
        <v>2610.9</v>
      </c>
      <c r="D23" s="15">
        <f>D10-$D$24</f>
        <v>2610.9</v>
      </c>
      <c r="E23" s="15">
        <f>E10-$E$24</f>
        <v>2610.8999999999996</v>
      </c>
      <c r="F23" s="15">
        <f>F10-$F$24</f>
        <v>2610.8999999999996</v>
      </c>
    </row>
    <row r="24" spans="1:24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30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36" right="0.2" top="0.2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10.2024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2024-11-12T11:58:52Z</cp:lastPrinted>
  <dcterms:created xsi:type="dcterms:W3CDTF">2014-01-14T11:00:35Z</dcterms:created>
  <dcterms:modified xsi:type="dcterms:W3CDTF">2025-12-09T16:48:26Z</dcterms:modified>
</cp:coreProperties>
</file>