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195"/>
  </bookViews>
  <sheets>
    <sheet name="Лист1" sheetId="1" r:id="rId1"/>
  </sheets>
  <definedNames>
    <definedName name="_xlnm.Print_Area" localSheetId="0">Лист1!$A$1:$FK$22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30" i="1"/>
  <c r="DT30"/>
  <c r="CX30"/>
  <c r="CB28"/>
  <c r="DT28" l="1"/>
  <c r="DT42" s="1"/>
  <c r="CB31"/>
  <c r="EP28"/>
  <c r="EP35" s="1"/>
  <c r="CB35"/>
  <c r="CX28"/>
  <c r="CX42" s="1"/>
  <c r="CB47"/>
  <c r="CB40"/>
  <c r="CX40" s="1"/>
  <c r="EP43"/>
  <c r="DT43"/>
  <c r="CX43"/>
  <c r="CB44"/>
  <c r="CB43"/>
  <c r="CB42"/>
  <c r="EP36"/>
  <c r="DT36"/>
  <c r="CX36"/>
  <c r="CB36"/>
  <c r="CB37"/>
  <c r="CX37" s="1"/>
  <c r="CX33"/>
  <c r="EP42" l="1"/>
  <c r="DT35"/>
  <c r="CX35"/>
  <c r="EP32"/>
  <c r="EP47"/>
  <c r="EP40"/>
  <c r="EP46"/>
  <c r="EP39"/>
  <c r="EP33"/>
  <c r="CX32" l="1"/>
  <c r="CX39"/>
  <c r="CX46"/>
  <c r="CX47"/>
  <c r="DT32"/>
  <c r="DT33"/>
  <c r="DT39"/>
  <c r="DT40"/>
  <c r="DT46"/>
  <c r="DT47"/>
  <c r="EP37" l="1"/>
  <c r="DT37"/>
  <c r="EP44"/>
  <c r="DT44"/>
  <c r="CX44"/>
  <c r="CB27" l="1"/>
  <c r="CB16" s="1"/>
  <c r="CB38"/>
  <c r="CB45"/>
  <c r="CB41" l="1"/>
  <c r="CB18" s="1"/>
  <c r="CB34"/>
  <c r="CB17" s="1"/>
  <c r="DT31"/>
  <c r="DT27" s="1"/>
  <c r="DT16" s="1"/>
  <c r="CX45"/>
  <c r="CX41" s="1"/>
  <c r="CX18" s="1"/>
  <c r="CX31"/>
  <c r="CX27" s="1"/>
  <c r="CX16" s="1"/>
  <c r="DT38"/>
  <c r="DT34" s="1"/>
  <c r="DT17" s="1"/>
  <c r="EP45"/>
  <c r="EP41" s="1"/>
  <c r="EP18" s="1"/>
  <c r="DT45"/>
  <c r="DT41" s="1"/>
  <c r="DT18" s="1"/>
  <c r="CX38"/>
  <c r="CX34" s="1"/>
  <c r="CX17" s="1"/>
  <c r="EP38"/>
  <c r="EP34" s="1"/>
  <c r="EP17" s="1"/>
  <c r="EP31"/>
  <c r="EP27" l="1"/>
  <c r="EP16" s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<sst xmlns="http://schemas.openxmlformats.org/spreadsheetml/2006/main" count="66" uniqueCount="48">
  <si>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</si>
  <si>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</si>
  <si>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</si>
  <si>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</si>
  <si>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</si>
  <si>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</si>
  <si>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</si>
  <si>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</si>
  <si>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</si>
  <si>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</si>
  <si>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</si>
  <si>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</si>
  <si>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</si>
  <si>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</si>
  <si>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</si>
  <si>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</si>
  <si>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</si>
  <si>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</si>
  <si>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</si>
  <si>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</si>
  <si>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</si>
  <si>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</si>
  <si>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</si>
  <si>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</si>
  <si>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</si>
  <si>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</si>
  <si>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</si>
  <si>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</si>
  <si>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</si>
  <si>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</si>
  <si>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</si>
  <si>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</si>
  <si>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</si>
  <si>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</si>
  <si>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</si>
  <si>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</si>
  <si>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</si>
  <si>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</si>
  <si>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</si>
  <si>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</si>
  <si>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</si>
  <si>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</si>
  <si>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</si>
  <si>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2018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</si>
  <si>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</si>
  <si>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</si>
  <si>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</si>
  <si>
    <t>октябре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</si>
</sst>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_ ;[Red]\-#,##0.00\ "/>
    <numFmt numFmtId="165" formatCode="#,##0.00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">
    <xf numFmtId="0" fontId="0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2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33" applyNumberFormat="0" applyFill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3" fillId="5" borderId="35" applyNumberFormat="0" applyFont="0" applyAlignment="0" applyProtection="0"/>
    <xf numFmtId="0" fontId="1" fillId="0" borderId="0"/>
    <xf numFmtId="0" fontId="13" fillId="0" borderId="0"/>
    <xf numFmtId="0" fontId="18" fillId="0" borderId="36" applyNumberFormat="0" applyFill="0" applyAlignment="0" applyProtection="0"/>
    <xf numFmtId="0" fontId="15" fillId="4" borderId="34" applyNumberFormat="0" applyAlignment="0" applyProtection="0"/>
    <xf numFmtId="0" fontId="19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9" fillId="0" borderId="27" xfId="1" applyFont="1" applyBorder="1" applyAlignment="1">
      <alignment horizontal="right" vertical="top" wrapTex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6" fillId="0" borderId="19" xfId="1" applyFont="1" applyBorder="1" applyAlignment="1">
      <alignment vertical="top"/>
    </xf>
    <xf numFmtId="0" fontId="4" fillId="0" borderId="22" xfId="1" applyFont="1" applyBorder="1" applyAlignment="1">
      <alignment horizontal="left" vertical="top" wrapText="1" indent="1"/>
    </xf>
    <xf numFmtId="0" fontId="9" fillId="0" borderId="26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9" fillId="0" borderId="22" xfId="1" applyFont="1" applyBorder="1" applyAlignment="1">
      <alignment horizontal="right" vertical="top" wrapText="1"/>
    </xf>
  </cellXfs>
  <cellStyles count="18">
    <cellStyle name="Обычный" xfId="0" builtinId="0"/>
    <cellStyle name="Обычный 2" xfId="3"/>
    <cellStyle name="Обычный 3" xfId="1"/>
    <cellStyle name="Обычный 3 2" xfId="4"/>
    <cellStyle name="Обычный 4" xfId="5"/>
    <cellStyle name="Обычный 5" xfId="2"/>
    <cellStyle name="Финансовый 2" xfId="7"/>
    <cellStyle name="Финансовый 3" xfId="8"/>
    <cellStyle name="Финансовый 4" xfId="6"/>
    <cellStyle name="㼿" xfId="9"/>
    <cellStyle name="㼿?" xfId="10"/>
    <cellStyle name="㼿㼿" xfId="11"/>
    <cellStyle name="㼿㼿?" xfId="12"/>
    <cellStyle name="㼿㼿㼿" xfId="13"/>
    <cellStyle name="㼿㼿㼿?" xfId="14"/>
    <cellStyle name="㼿㼿㼿㼿" xfId="15"/>
    <cellStyle name="㼿㼿㼿㼿?" xfId="16"/>
    <cellStyle name="㼿㼿㼿㼿㼿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N48"/>
  <sheetViews>
    <sheetView tabSelected="1" view="pageBreakPreview" topLeftCell="BI1" zoomScaleNormal="100" zoomScaleSheetLayoutView="100" workbookViewId="0">
      <selection activeCell="FO1" sqref="FO1:FU1048576"/>
    </sheetView>
  </sheetViews>
  <sheetFormatPr defaultRowHeight="1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9" width="1" customWidth="1"/>
    <col min="170" max="170" width="2" customWidth="1"/>
  </cols>
  <sheetData>
    <row r="1" spans="1:170" ht="16.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"/>
      <c r="FM1" s="1"/>
      <c r="FN1" s="1"/>
    </row>
    <row r="2" spans="1:170" ht="16.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"/>
      <c r="FM2" s="1"/>
      <c r="FN2" s="1"/>
    </row>
    <row r="3" spans="1:170" ht="16.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"/>
      <c r="FM3" s="1"/>
      <c r="FN3" s="1"/>
    </row>
    <row r="4" spans="1:170" ht="16.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"/>
      <c r="FM4" s="1"/>
      <c r="FN4" s="1"/>
    </row>
    <row r="5" spans="1:170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</row>
    <row r="6" spans="1:170" ht="15.75">
      <c r="A6" s="15" t="s">
        <v>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2"/>
      <c r="FM6" s="2"/>
      <c r="FN6" s="2"/>
    </row>
    <row r="7" spans="1:170" ht="15.7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6" t="s">
        <v>44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5" t="s">
        <v>5</v>
      </c>
      <c r="CZ7" s="15"/>
      <c r="DA7" s="15"/>
      <c r="DB7" s="15"/>
      <c r="DC7" s="17" t="s">
        <v>47</v>
      </c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2"/>
      <c r="DW7" s="17" t="s">
        <v>43</v>
      </c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2" t="s">
        <v>6</v>
      </c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</row>
    <row r="8" spans="1:17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18" t="s">
        <v>7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3"/>
      <c r="CZ8" s="3"/>
      <c r="DA8" s="3"/>
      <c r="DB8" s="3"/>
      <c r="DC8" s="19" t="s">
        <v>8</v>
      </c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3"/>
      <c r="DW8" s="19" t="s">
        <v>9</v>
      </c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</row>
    <row r="9" spans="1:170" ht="15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</row>
    <row r="10" spans="1:170" ht="15.75">
      <c r="A10" s="20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2"/>
      <c r="FM10" s="2"/>
      <c r="FN10" s="2"/>
    </row>
    <row r="11" spans="1:170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</row>
    <row r="12" spans="1:170" ht="15.75">
      <c r="A12" s="4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</row>
    <row r="13" spans="1:170" ht="15.75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</row>
    <row r="14" spans="1:170" ht="15.75">
      <c r="A14" s="21" t="s">
        <v>12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3"/>
      <c r="CB14" s="27" t="s">
        <v>13</v>
      </c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9"/>
      <c r="FL14" s="2"/>
      <c r="FM14" s="2"/>
      <c r="FN14" s="2"/>
    </row>
    <row r="15" spans="1:170" ht="15.75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6"/>
      <c r="CB15" s="27" t="s">
        <v>14</v>
      </c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9"/>
      <c r="CX15" s="27" t="s">
        <v>15</v>
      </c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9"/>
      <c r="DT15" s="27" t="s">
        <v>16</v>
      </c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9"/>
      <c r="EP15" s="27" t="s">
        <v>17</v>
      </c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9"/>
      <c r="FL15" s="2"/>
      <c r="FM15" s="2"/>
      <c r="FN15" s="2"/>
    </row>
    <row r="16" spans="1:170" ht="15.75">
      <c r="A16" s="5"/>
      <c r="B16" s="30" t="s">
        <v>45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1"/>
      <c r="CB16" s="32">
        <f>CB27</f>
        <v>3863.3399999999997</v>
      </c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4"/>
      <c r="CX16" s="32">
        <f t="shared" ref="CX16" si="0">CX27</f>
        <v>4019.5400000000004</v>
      </c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4"/>
      <c r="DT16" s="32">
        <f t="shared" ref="DT16" si="1">DT27</f>
        <v>4497.7299999999996</v>
      </c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4"/>
      <c r="EP16" s="32">
        <f>EP27</f>
        <v>5284.3499999999995</v>
      </c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4"/>
      <c r="FL16" s="2"/>
      <c r="FM16" s="2"/>
      <c r="FN16" s="2"/>
    </row>
    <row r="17" spans="1:170" ht="15.75">
      <c r="A17" s="5"/>
      <c r="B17" s="30" t="s">
        <v>18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1"/>
      <c r="CB17" s="32">
        <f>CB34</f>
        <v>3749.2699999999995</v>
      </c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4"/>
      <c r="CX17" s="32">
        <f t="shared" ref="CX17" si="2">CX34</f>
        <v>3905.4700000000003</v>
      </c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4"/>
      <c r="DT17" s="32">
        <f t="shared" ref="DT17" si="3">DT34</f>
        <v>4383.66</v>
      </c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4"/>
      <c r="EP17" s="32">
        <f t="shared" ref="EP17" si="4">EP34</f>
        <v>5170.28</v>
      </c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4"/>
      <c r="FL17" s="2"/>
      <c r="FM17" s="2"/>
      <c r="FN17" s="2"/>
    </row>
    <row r="18" spans="1:170" ht="15.75">
      <c r="A18" s="5"/>
      <c r="B18" s="30" t="s">
        <v>19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1"/>
      <c r="CB18" s="32">
        <f>CB41</f>
        <v>3648.3499999999995</v>
      </c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4"/>
      <c r="CX18" s="32">
        <f t="shared" ref="CX18" si="5">CX41</f>
        <v>3804.55</v>
      </c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4"/>
      <c r="DT18" s="32">
        <f t="shared" ref="DT18" si="6">DT41</f>
        <v>4282.74</v>
      </c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4"/>
      <c r="EP18" s="32">
        <f t="shared" ref="EP18" si="7">EP41</f>
        <v>5069.3599999999997</v>
      </c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4"/>
      <c r="FL18" s="2"/>
      <c r="FM18" s="2"/>
      <c r="FN18" s="2"/>
    </row>
    <row r="19" spans="1:170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</row>
    <row r="20" spans="1:170" ht="15.75">
      <c r="A20" s="2"/>
      <c r="B20" s="2"/>
      <c r="C20" s="2"/>
      <c r="D20" s="2"/>
      <c r="E20" s="2"/>
      <c r="F20" s="2"/>
      <c r="G20" s="6" t="s">
        <v>20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</row>
    <row r="21" spans="1:170" ht="15.75">
      <c r="A21" s="46" t="s">
        <v>21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7">
        <v>1377.28</v>
      </c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</row>
    <row r="22" spans="1:170" ht="15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</row>
    <row r="23" spans="1:170" ht="15.75">
      <c r="A23" s="35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2"/>
      <c r="FM23" s="2"/>
      <c r="FN23" s="2"/>
    </row>
    <row r="24" spans="1:170" ht="16.5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</row>
    <row r="25" spans="1:170" ht="15.75">
      <c r="A25" s="36" t="s">
        <v>23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8"/>
      <c r="CB25" s="42" t="s">
        <v>13</v>
      </c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4"/>
      <c r="FL25" s="2"/>
      <c r="FM25" s="2"/>
      <c r="FN25" s="2"/>
    </row>
    <row r="26" spans="1:170" ht="16.5" thickBo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1"/>
      <c r="CB26" s="21" t="s">
        <v>14</v>
      </c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3"/>
      <c r="CX26" s="21" t="s">
        <v>15</v>
      </c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3"/>
      <c r="DT26" s="21" t="s">
        <v>16</v>
      </c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3"/>
      <c r="EP26" s="21" t="s">
        <v>17</v>
      </c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45"/>
      <c r="FL26" s="2"/>
      <c r="FM26" s="2"/>
      <c r="FN26" s="2"/>
    </row>
    <row r="27" spans="1:170" ht="15.75">
      <c r="A27" s="7">
        <v>2</v>
      </c>
      <c r="B27" s="48" t="s">
        <v>46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9">
        <f>CB28+CB29+CB30+CB31</f>
        <v>3863.3399999999997</v>
      </c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1">
        <f t="shared" ref="CX27" si="8">CX28+CX29+CX30+CX31</f>
        <v>4019.5400000000004</v>
      </c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3"/>
      <c r="DT27" s="51">
        <f t="shared" ref="DT27" si="9">DT28+DT29+DT30+DT31</f>
        <v>4497.7299999999996</v>
      </c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3"/>
      <c r="EP27" s="51">
        <f t="shared" ref="EP27" si="10">EP28+EP29+EP30+EP31</f>
        <v>5284.3499999999995</v>
      </c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4"/>
      <c r="FL27" s="2"/>
      <c r="FM27" s="2"/>
      <c r="FN27" s="2"/>
    </row>
    <row r="28" spans="1:170" ht="15.75">
      <c r="A28" s="8" t="s">
        <v>30</v>
      </c>
      <c r="B28" s="55" t="s">
        <v>24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6">
        <f>CH21</f>
        <v>1377.28</v>
      </c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8"/>
      <c r="CX28" s="56">
        <f>CB28</f>
        <v>1377.28</v>
      </c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60"/>
      <c r="DT28" s="56">
        <f>CB28</f>
        <v>1377.28</v>
      </c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60"/>
      <c r="EP28" s="56">
        <f>CB28</f>
        <v>1377.28</v>
      </c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61"/>
      <c r="FL28" s="2"/>
      <c r="FM28" s="2"/>
      <c r="FN28" s="2"/>
    </row>
    <row r="29" spans="1:170" ht="15.75">
      <c r="A29" s="8" t="s">
        <v>31</v>
      </c>
      <c r="B29" s="55" t="s">
        <v>25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6">
        <v>2126.08</v>
      </c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8"/>
      <c r="CX29" s="56">
        <v>2282.2800000000002</v>
      </c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8"/>
      <c r="DT29" s="56">
        <v>2760.47</v>
      </c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8"/>
      <c r="EP29" s="56">
        <v>3547.09</v>
      </c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62"/>
      <c r="FL29" s="2"/>
      <c r="FM29" s="2"/>
      <c r="FN29" s="2"/>
    </row>
    <row r="30" spans="1:170" ht="15.75">
      <c r="A30" s="8" t="s">
        <v>32</v>
      </c>
      <c r="B30" s="55" t="s">
        <v>26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63">
        <v>2.48</v>
      </c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5"/>
      <c r="CX30" s="63">
        <f>CB30</f>
        <v>2.48</v>
      </c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5"/>
      <c r="DT30" s="63">
        <f>CB30</f>
        <v>2.48</v>
      </c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5"/>
      <c r="EP30" s="63">
        <f>CB30</f>
        <v>2.48</v>
      </c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6"/>
      <c r="FL30" s="2"/>
      <c r="FM30" s="2"/>
      <c r="FN30" s="2"/>
    </row>
    <row r="31" spans="1:170" ht="15.75">
      <c r="A31" s="8" t="s">
        <v>33</v>
      </c>
      <c r="B31" s="55" t="s">
        <v>27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67">
        <f>ROUND(CB28*CB32*CB33/100,2)</f>
        <v>357.5</v>
      </c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>
        <f t="shared" ref="CX31" si="11">ROUND(CX28*CX32*CX33/100,2)</f>
        <v>357.5</v>
      </c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>
        <f t="shared" ref="DT31" si="12">ROUND(DT28*DT32*DT33/100,2)</f>
        <v>357.5</v>
      </c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>
        <f t="shared" ref="EP31" si="13">ROUND(EP28*EP32*EP33/100,2)</f>
        <v>357.5</v>
      </c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8"/>
      <c r="FL31" s="2"/>
      <c r="FM31" s="2"/>
      <c r="FN31" s="2"/>
    </row>
    <row r="32" spans="1:170" ht="15.75">
      <c r="A32" s="9"/>
      <c r="B32" s="69" t="s">
        <v>28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70">
        <v>31.81</v>
      </c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>
        <f>CB32</f>
        <v>31.81</v>
      </c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>
        <f>CB32</f>
        <v>31.81</v>
      </c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>
        <f>CB32</f>
        <v>31.81</v>
      </c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2"/>
      <c r="FL32" s="2"/>
      <c r="FM32" s="2"/>
      <c r="FN32" s="2"/>
    </row>
    <row r="33" spans="1:170" ht="16.5" thickBot="1">
      <c r="A33" s="9"/>
      <c r="B33" s="73" t="s">
        <v>29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4">
        <v>0.81599999999999995</v>
      </c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5">
        <f>CB33</f>
        <v>0.81599999999999995</v>
      </c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>
        <f>CB33</f>
        <v>0.81599999999999995</v>
      </c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>
        <f>CB33</f>
        <v>0.81599999999999995</v>
      </c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2"/>
      <c r="FL33" s="2"/>
      <c r="FM33" s="2"/>
      <c r="FN33" s="2"/>
    </row>
    <row r="34" spans="1:170" ht="15.75">
      <c r="A34" s="7">
        <v>3</v>
      </c>
      <c r="B34" s="48" t="s">
        <v>18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9">
        <f>CB35+CB36+CB37+CB38</f>
        <v>3749.2699999999995</v>
      </c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1">
        <f t="shared" ref="CX34" si="14">CX35+CX36+CX37+CX38</f>
        <v>3905.4700000000003</v>
      </c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3"/>
      <c r="DT34" s="51">
        <f t="shared" ref="DT34" si="15">DT35+DT36+DT37+DT38</f>
        <v>4383.66</v>
      </c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3"/>
      <c r="EP34" s="51">
        <f t="shared" ref="EP34" si="16">EP35+EP36+EP37+EP38</f>
        <v>5170.28</v>
      </c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4"/>
      <c r="FL34" s="2"/>
      <c r="FM34" s="2"/>
      <c r="FN34" s="2"/>
    </row>
    <row r="35" spans="1:170" ht="15.75">
      <c r="A35" s="8" t="s">
        <v>34</v>
      </c>
      <c r="B35" s="55" t="s">
        <v>24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6">
        <f>CB28</f>
        <v>1377.28</v>
      </c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8"/>
      <c r="CX35" s="56">
        <f t="shared" ref="CX35" si="17">CX28</f>
        <v>1377.28</v>
      </c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8"/>
      <c r="DT35" s="56">
        <f t="shared" ref="DT35" si="18">DT28</f>
        <v>1377.28</v>
      </c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8"/>
      <c r="EP35" s="56">
        <f t="shared" ref="EP35" si="19">EP28</f>
        <v>1377.28</v>
      </c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62"/>
      <c r="FL35" s="2"/>
      <c r="FM35" s="2"/>
      <c r="FN35" s="2"/>
    </row>
    <row r="36" spans="1:170" ht="15.75">
      <c r="A36" s="8" t="s">
        <v>35</v>
      </c>
      <c r="B36" s="55" t="s">
        <v>25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6">
        <f>CB29</f>
        <v>2126.08</v>
      </c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8"/>
      <c r="CX36" s="56">
        <f t="shared" ref="CX36" si="20">CX29</f>
        <v>2282.2800000000002</v>
      </c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8"/>
      <c r="DT36" s="56">
        <f t="shared" ref="DT36" si="21">DT29</f>
        <v>2760.47</v>
      </c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8"/>
      <c r="EP36" s="56">
        <f t="shared" ref="EP36" si="22">EP29</f>
        <v>3547.09</v>
      </c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62"/>
      <c r="FL36" s="2"/>
      <c r="FM36" s="2"/>
      <c r="FN36" s="2"/>
    </row>
    <row r="37" spans="1:170" ht="15.75">
      <c r="A37" s="8" t="s">
        <v>36</v>
      </c>
      <c r="B37" s="55" t="s">
        <v>26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63">
        <f>CB30</f>
        <v>2.48</v>
      </c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5"/>
      <c r="CX37" s="76">
        <f>CB37</f>
        <v>2.48</v>
      </c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8"/>
      <c r="DT37" s="76">
        <f>CB37</f>
        <v>2.48</v>
      </c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8"/>
      <c r="EP37" s="76">
        <f>CB37</f>
        <v>2.48</v>
      </c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9"/>
      <c r="FL37" s="2"/>
      <c r="FM37" s="2"/>
      <c r="FN37" s="2"/>
    </row>
    <row r="38" spans="1:170" ht="15.75">
      <c r="A38" s="8" t="s">
        <v>37</v>
      </c>
      <c r="B38" s="55" t="s">
        <v>27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67">
        <f>ROUND(CB35*CB39*CB40/100,2)</f>
        <v>243.43</v>
      </c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>
        <f t="shared" ref="CX38" si="23">ROUND(CX35*CX39*CX40/100,2)</f>
        <v>243.43</v>
      </c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>
        <f t="shared" ref="DT38" si="24">ROUND(DT35*DT39*DT40/100,2)</f>
        <v>243.43</v>
      </c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>
        <f>ROUND(EP35*EP39*EP40/100,2)</f>
        <v>243.43</v>
      </c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8"/>
      <c r="FL38" s="2"/>
      <c r="FM38" s="2"/>
      <c r="FN38" s="2"/>
    </row>
    <row r="39" spans="1:170" ht="15.75">
      <c r="A39" s="9"/>
      <c r="B39" s="69" t="s">
        <v>28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70">
        <v>21.66</v>
      </c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>
        <f>CB39</f>
        <v>21.66</v>
      </c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>
        <f>CB39</f>
        <v>21.66</v>
      </c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>
        <f>CB39</f>
        <v>21.66</v>
      </c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2"/>
      <c r="FL39" s="2"/>
      <c r="FM39" s="2"/>
      <c r="FN39" s="2"/>
    </row>
    <row r="40" spans="1:170" ht="16.5" thickBot="1">
      <c r="A40" s="9"/>
      <c r="B40" s="80" t="s">
        <v>29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1">
        <f>CB33</f>
        <v>0.81599999999999995</v>
      </c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>
        <f>CB40</f>
        <v>0.81599999999999995</v>
      </c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>
        <f>CB40</f>
        <v>0.81599999999999995</v>
      </c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>
        <f>CB40</f>
        <v>0.81599999999999995</v>
      </c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3"/>
      <c r="FL40" s="2"/>
      <c r="FM40" s="2"/>
      <c r="FN40" s="2"/>
    </row>
    <row r="41" spans="1:170" ht="15.75">
      <c r="A41" s="10">
        <v>4</v>
      </c>
      <c r="B41" s="84" t="s">
        <v>38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9">
        <f>CB42+CB43+CB44+CB45</f>
        <v>3648.3499999999995</v>
      </c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1">
        <f t="shared" ref="CX41" si="25">CX42+CX43+CX44+CX45</f>
        <v>3804.55</v>
      </c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3"/>
      <c r="DT41" s="51">
        <f t="shared" ref="DT41" si="26">DT42+DT43+DT44+DT45</f>
        <v>4282.74</v>
      </c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3"/>
      <c r="EP41" s="51">
        <f t="shared" ref="EP41" si="27">EP42+EP43+EP44+EP45</f>
        <v>5069.3599999999997</v>
      </c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4"/>
      <c r="FL41" s="2"/>
      <c r="FM41" s="2"/>
      <c r="FN41" s="2"/>
    </row>
    <row r="42" spans="1:170" ht="15.75">
      <c r="A42" s="11" t="s">
        <v>39</v>
      </c>
      <c r="B42" s="85" t="s">
        <v>24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6">
        <f>CB28</f>
        <v>1377.28</v>
      </c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8"/>
      <c r="CX42" s="56">
        <f t="shared" ref="CX42" si="28">CX28</f>
        <v>1377.28</v>
      </c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60"/>
      <c r="DT42" s="56">
        <f t="shared" ref="DT42" si="29">DT28</f>
        <v>1377.28</v>
      </c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60"/>
      <c r="EP42" s="56">
        <f t="shared" ref="EP42" si="30">EP28</f>
        <v>1377.28</v>
      </c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61"/>
      <c r="FL42" s="2"/>
      <c r="FM42" s="2"/>
      <c r="FN42" s="2"/>
    </row>
    <row r="43" spans="1:170" ht="15.75">
      <c r="A43" s="11" t="s">
        <v>40</v>
      </c>
      <c r="B43" s="85" t="s">
        <v>25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6">
        <f>CB29</f>
        <v>2126.08</v>
      </c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8"/>
      <c r="CX43" s="56">
        <f t="shared" ref="CX43" si="31">CX29</f>
        <v>2282.2800000000002</v>
      </c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8"/>
      <c r="DT43" s="56">
        <f t="shared" ref="DT43" si="32">DT29</f>
        <v>2760.47</v>
      </c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8"/>
      <c r="EP43" s="56">
        <f t="shared" ref="EP43" si="33">EP29</f>
        <v>3547.09</v>
      </c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62"/>
      <c r="FL43" s="2"/>
      <c r="FM43" s="2"/>
      <c r="FN43" s="2"/>
    </row>
    <row r="44" spans="1:170" ht="15.75">
      <c r="A44" s="11" t="s">
        <v>41</v>
      </c>
      <c r="B44" s="85" t="s">
        <v>26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63">
        <f>CB30</f>
        <v>2.48</v>
      </c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5"/>
      <c r="CX44" s="63">
        <f>CB44</f>
        <v>2.48</v>
      </c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5"/>
      <c r="DT44" s="63">
        <f>CB44</f>
        <v>2.48</v>
      </c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5"/>
      <c r="EP44" s="63">
        <f>CB44</f>
        <v>2.48</v>
      </c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6"/>
      <c r="FL44" s="2"/>
      <c r="FM44" s="2"/>
      <c r="FN44" s="2"/>
    </row>
    <row r="45" spans="1:170" ht="15.75">
      <c r="A45" s="11" t="s">
        <v>42</v>
      </c>
      <c r="B45" s="85" t="s">
        <v>27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67">
        <f>ROUND(CB42*CB46*CB47/100,2)</f>
        <v>142.51</v>
      </c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>
        <f t="shared" ref="CX45" si="34">ROUND(CX42*CX46*CX47/100,2)</f>
        <v>142.51</v>
      </c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>
        <f t="shared" ref="DT45" si="35">ROUND(DT42*DT46*DT47/100,2)</f>
        <v>142.51</v>
      </c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>
        <f>ROUND(EP42*EP46*EP47/100,2)</f>
        <v>142.51</v>
      </c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8"/>
      <c r="FL45" s="2"/>
      <c r="FM45" s="2"/>
      <c r="FN45" s="2"/>
    </row>
    <row r="46" spans="1:170" ht="15.75">
      <c r="A46" s="12"/>
      <c r="B46" s="90" t="s">
        <v>28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70">
        <v>12.68</v>
      </c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>
        <f>CB46</f>
        <v>12.68</v>
      </c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>
        <f>CB46</f>
        <v>12.68</v>
      </c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>
        <f>CB46</f>
        <v>12.68</v>
      </c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2"/>
      <c r="FL46" s="2"/>
      <c r="FM46" s="2"/>
      <c r="FN46" s="2"/>
    </row>
    <row r="47" spans="1:170" ht="16.5" thickBot="1">
      <c r="A47" s="12"/>
      <c r="B47" s="86" t="s">
        <v>29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87">
        <f>CB33</f>
        <v>0.81599999999999995</v>
      </c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8">
        <f>CB47</f>
        <v>0.81599999999999995</v>
      </c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>
        <f>CB47</f>
        <v>0.81599999999999995</v>
      </c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>
        <f>CB47</f>
        <v>0.81599999999999995</v>
      </c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9"/>
      <c r="FL47" s="2"/>
      <c r="FM47" s="2"/>
      <c r="FN47" s="2"/>
    </row>
    <row r="48" spans="1:170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</row>
  </sheetData>
  <mergeCells count="148"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A1:FK1"/>
    <mergeCell ref="A2:FK2"/>
    <mergeCell ref="A3:FK3"/>
    <mergeCell ref="A4:FK4"/>
    <mergeCell ref="A6:FK6"/>
    <mergeCell ref="T7:CX7"/>
    <mergeCell ref="CY7:DB7"/>
    <mergeCell ref="DC7:DU7"/>
    <mergeCell ref="DW7:EO7"/>
  </mergeCells>
  <pageMargins left="0.70866141732283472" right="0.70866141732283472" top="0.74803149606299213" bottom="0.74803149606299213" header="0.31496062992125984" footer="0.31496062992125984"/>
  <pageSetup paperSize="9" scale="4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LI</cp:lastModifiedBy>
  <cp:lastPrinted>2018-08-14T07:23:18Z</cp:lastPrinted>
  <dcterms:created xsi:type="dcterms:W3CDTF">2018-08-14T07:14:28Z</dcterms:created>
  <dcterms:modified xsi:type="dcterms:W3CDTF">2018-11-13T05:25:42Z</dcterms:modified>
</cp:coreProperties>
</file>