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_АРЭП\КБР\Энергосбытовая_компания_гП\консультирование\исполнение\2018\11_нояб_2018\"/>
    </mc:Choice>
  </mc:AlternateContent>
  <bookViews>
    <workbookView xWindow="0" yWindow="0" windowWidth="28800" windowHeight="12195"/>
  </bookViews>
  <sheets>
    <sheet name="Лист1" sheetId="1" r:id="rId1"/>
  </sheets>
  <definedNames>
    <definedName name="_xlnm.Print_Area" localSheetId="0">Лист1!$A$1:$FK$22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P45" i="1" l="1"/>
  <c r="FO46" i="1"/>
  <c r="FO39" i="1"/>
  <c r="FQ38" i="1"/>
  <c r="FR38" i="1"/>
  <c r="FR39" i="1" s="1"/>
  <c r="FP38" i="1"/>
  <c r="FQ39" i="1"/>
  <c r="FP39" i="1"/>
  <c r="FR32" i="1"/>
  <c r="FQ32" i="1"/>
  <c r="FP32" i="1"/>
  <c r="FO32" i="1"/>
  <c r="CB31" i="1"/>
  <c r="FP46" i="1" l="1"/>
  <c r="FQ45" i="1"/>
  <c r="EP30" i="1"/>
  <c r="DT30" i="1"/>
  <c r="CX30" i="1"/>
  <c r="CB28" i="1"/>
  <c r="FQ46" i="1" l="1"/>
  <c r="FR45" i="1"/>
  <c r="FR46" i="1" s="1"/>
  <c r="DT28" i="1"/>
  <c r="DT42" i="1" s="1"/>
  <c r="EP28" i="1"/>
  <c r="EP35" i="1" s="1"/>
  <c r="CB35" i="1"/>
  <c r="CX28" i="1"/>
  <c r="CX42" i="1" s="1"/>
  <c r="CB47" i="1"/>
  <c r="CB40" i="1"/>
  <c r="CX40" i="1" s="1"/>
  <c r="EP43" i="1"/>
  <c r="DT43" i="1"/>
  <c r="CX43" i="1"/>
  <c r="CB44" i="1"/>
  <c r="CB43" i="1"/>
  <c r="CB42" i="1"/>
  <c r="EP36" i="1"/>
  <c r="DT36" i="1"/>
  <c r="CX36" i="1"/>
  <c r="CB36" i="1"/>
  <c r="CB37" i="1"/>
  <c r="CX37" i="1" s="1"/>
  <c r="CX33" i="1"/>
  <c r="EP42" i="1" l="1"/>
  <c r="DT35" i="1"/>
  <c r="CX35" i="1"/>
  <c r="EP32" i="1"/>
  <c r="EP47" i="1"/>
  <c r="EP40" i="1"/>
  <c r="EP46" i="1"/>
  <c r="EP39" i="1"/>
  <c r="EP33" i="1"/>
  <c r="CX32" i="1" l="1"/>
  <c r="CX39" i="1"/>
  <c r="CX46" i="1"/>
  <c r="CX47" i="1"/>
  <c r="DT32" i="1"/>
  <c r="DT33" i="1"/>
  <c r="DT39" i="1"/>
  <c r="DT40" i="1"/>
  <c r="DT46" i="1"/>
  <c r="DT47" i="1"/>
  <c r="EP37" i="1" l="1"/>
  <c r="DT37" i="1"/>
  <c r="EP44" i="1"/>
  <c r="DT44" i="1"/>
  <c r="CX44" i="1"/>
  <c r="CB27" i="1" l="1"/>
  <c r="CB16" i="1" s="1"/>
  <c r="FO20" i="1" s="1"/>
  <c r="CB38" i="1"/>
  <c r="CB45" i="1"/>
  <c r="CB41" i="1" l="1"/>
  <c r="CB18" i="1" s="1"/>
  <c r="FO22" i="1" s="1"/>
  <c r="CB34" i="1"/>
  <c r="CB17" i="1" s="1"/>
  <c r="FO21" i="1" s="1"/>
  <c r="DT31" i="1"/>
  <c r="DT27" i="1" s="1"/>
  <c r="DT16" i="1" s="1"/>
  <c r="FQ20" i="1" s="1"/>
  <c r="CX45" i="1"/>
  <c r="CX41" i="1" s="1"/>
  <c r="CX18" i="1" s="1"/>
  <c r="FP22" i="1" s="1"/>
  <c r="CX31" i="1"/>
  <c r="CX27" i="1" s="1"/>
  <c r="CX16" i="1" s="1"/>
  <c r="FP20" i="1" s="1"/>
  <c r="DT38" i="1"/>
  <c r="DT34" i="1" s="1"/>
  <c r="DT17" i="1" s="1"/>
  <c r="FQ21" i="1" s="1"/>
  <c r="EP45" i="1"/>
  <c r="EP41" i="1" s="1"/>
  <c r="EP18" i="1" s="1"/>
  <c r="FR22" i="1" s="1"/>
  <c r="DT45" i="1"/>
  <c r="DT41" i="1" s="1"/>
  <c r="DT18" i="1" s="1"/>
  <c r="FQ22" i="1" s="1"/>
  <c r="CX38" i="1"/>
  <c r="CX34" i="1" s="1"/>
  <c r="CX17" i="1" s="1"/>
  <c r="FP21" i="1" s="1"/>
  <c r="EP38" i="1"/>
  <c r="EP34" i="1" s="1"/>
  <c r="EP17" i="1" s="1"/>
  <c r="FR21" i="1" s="1"/>
  <c r="EP31" i="1"/>
  <c r="EP27" i="1" l="1"/>
  <c r="EP16" i="1" s="1"/>
  <c r="FR20" i="1" l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<sst xmlns="http://schemas.openxmlformats.org/spreadsheetml/2006/main" count="66" uniqueCount="48">
  <si>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</si>
  <si>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</si>
  <si>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</si>
  <si>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</si>
  <si>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</si>
  <si>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</si>
  <si>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</si>
  <si>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</si>
  <si>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</si>
  <si>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</si>
  <si>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</si>
  <si>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</si>
  <si>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</si>
  <si>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</si>
  <si>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</si>
  <si>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</si>
  <si>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</si>
  <si>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</si>
  <si>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</si>
  <si>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</si>
  <si>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</si>
  <si>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</si>
  <si>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</si>
  <si>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</si>
  <si>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</si>
  <si>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</si>
  <si>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</si>
  <si>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</si>
  <si>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</si>
  <si>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</si>
  <si>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</si>
  <si>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</si>
  <si>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</si>
  <si>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</si>
  <si>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</si>
  <si>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</si>
  <si>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</si>
  <si>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</si>
  <si>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</si>
  <si>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</si>
  <si>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</si>
  <si>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</si>
  <si>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</si>
  <si>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2018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</si>
  <si>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</si>
  <si>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</si>
  <si>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</si>
  <si>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ноябре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</si>
</sst>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0_ ;[Red]\-#,##0.00\ "/>
    <numFmt numFmtId="165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">
    <xf numFmtId="0" fontId="0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2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33" applyNumberFormat="0" applyFill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3" fillId="5" borderId="35" applyNumberFormat="0" applyFont="0" applyAlignment="0" applyProtection="0"/>
    <xf numFmtId="0" fontId="1" fillId="0" borderId="0"/>
    <xf numFmtId="0" fontId="13" fillId="0" borderId="0"/>
    <xf numFmtId="0" fontId="18" fillId="0" borderId="36" applyNumberFormat="0" applyFill="0" applyAlignment="0" applyProtection="0"/>
    <xf numFmtId="0" fontId="15" fillId="4" borderId="34" applyNumberFormat="0" applyAlignment="0" applyProtection="0"/>
    <xf numFmtId="0" fontId="19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2" fontId="3" fillId="0" borderId="0" xfId="1" applyNumberFormat="1" applyFont="1"/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right" vertical="top" wrapTex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vertical="top"/>
    </xf>
    <xf numFmtId="0" fontId="4" fillId="0" borderId="22" xfId="1" applyFont="1" applyBorder="1" applyAlignment="1">
      <alignment horizontal="left" vertical="top" wrapText="1" indent="1"/>
    </xf>
    <xf numFmtId="0" fontId="9" fillId="0" borderId="26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right" vertical="top" wrapText="1"/>
    </xf>
  </cellXfs>
  <cellStyles count="18">
    <cellStyle name="Обычный" xfId="0" builtinId="0"/>
    <cellStyle name="Обычный 2" xfId="3"/>
    <cellStyle name="Обычный 3" xfId="1"/>
    <cellStyle name="Обычный 3 2" xfId="4"/>
    <cellStyle name="Обычный 4" xfId="5"/>
    <cellStyle name="Обычный 5" xfId="2"/>
    <cellStyle name="Финансовый 2" xfId="7"/>
    <cellStyle name="Финансовый 3" xfId="8"/>
    <cellStyle name="Финансовый 4" xfId="6"/>
    <cellStyle name="㼿" xfId="9"/>
    <cellStyle name="㼿?" xfId="10"/>
    <cellStyle name="㼿㼿" xfId="11"/>
    <cellStyle name="㼿㼿?" xfId="12"/>
    <cellStyle name="㼿㼿㼿" xfId="13"/>
    <cellStyle name="㼿㼿㼿?" xfId="14"/>
    <cellStyle name="㼿㼿㼿㼿" xfId="15"/>
    <cellStyle name="㼿㼿㼿㼿?" xfId="16"/>
    <cellStyle name="㼿㼿㼿㼿㼿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R72"/>
  <sheetViews>
    <sheetView tabSelected="1" view="pageBreakPreview" topLeftCell="D1" zoomScaleNormal="100" zoomScaleSheetLayoutView="100" workbookViewId="0">
      <selection activeCell="FQ13" sqref="FQ13"/>
    </sheetView>
  </sheetViews>
  <sheetFormatPr defaultRowHeight="15" x14ac:dyDescent="0.2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9" width="1" customWidth="1"/>
    <col min="170" max="170" width="2" customWidth="1"/>
    <col min="171" max="174" width="10.42578125" customWidth="1"/>
  </cols>
  <sheetData>
    <row r="1" spans="1:174" ht="16.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"/>
      <c r="FM1" s="1"/>
      <c r="FN1" s="1"/>
      <c r="FO1" s="1"/>
      <c r="FP1" s="1"/>
    </row>
    <row r="2" spans="1:174" ht="16.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"/>
      <c r="FM2" s="1"/>
      <c r="FN2" s="1"/>
      <c r="FO2" s="1"/>
      <c r="FP2" s="1"/>
    </row>
    <row r="3" spans="1:174" ht="16.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"/>
      <c r="FM3" s="1"/>
      <c r="FN3" s="1"/>
      <c r="FO3" s="1"/>
      <c r="FP3" s="1"/>
    </row>
    <row r="4" spans="1:174" ht="16.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"/>
      <c r="FM4" s="1"/>
      <c r="FN4" s="1"/>
      <c r="FO4" s="1"/>
      <c r="FP4" s="1"/>
    </row>
    <row r="5" spans="1:174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</row>
    <row r="6" spans="1:174" ht="15.75" x14ac:dyDescent="0.25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2"/>
      <c r="FM6" s="2"/>
      <c r="FN6" s="2"/>
      <c r="FO6" s="2"/>
      <c r="FP6" s="2"/>
    </row>
    <row r="7" spans="1:174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9" t="s">
        <v>44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8" t="s">
        <v>5</v>
      </c>
      <c r="CZ7" s="18"/>
      <c r="DA7" s="18"/>
      <c r="DB7" s="18"/>
      <c r="DC7" s="20" t="s">
        <v>47</v>
      </c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"/>
      <c r="DW7" s="20" t="s">
        <v>43</v>
      </c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" t="s">
        <v>6</v>
      </c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</row>
    <row r="8" spans="1:174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21" t="s">
        <v>7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3"/>
      <c r="CZ8" s="3"/>
      <c r="DA8" s="3"/>
      <c r="DB8" s="3"/>
      <c r="DC8" s="22" t="s">
        <v>8</v>
      </c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3"/>
      <c r="DW8" s="22" t="s">
        <v>9</v>
      </c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4"/>
    </row>
    <row r="9" spans="1:174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4"/>
    </row>
    <row r="10" spans="1:174" ht="15.75" x14ac:dyDescent="0.25">
      <c r="A10" s="23" t="s">
        <v>10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2"/>
      <c r="FM10" s="2"/>
      <c r="FN10" s="2"/>
      <c r="FO10" s="2"/>
      <c r="FP10" s="4"/>
    </row>
    <row r="11" spans="1:174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4"/>
    </row>
    <row r="12" spans="1:174" ht="15.75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</row>
    <row r="13" spans="1:174" ht="15.75" x14ac:dyDescent="0.25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</row>
    <row r="14" spans="1:174" ht="15.75" x14ac:dyDescent="0.25">
      <c r="A14" s="24" t="s">
        <v>12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6"/>
      <c r="CB14" s="30" t="s">
        <v>13</v>
      </c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2"/>
      <c r="FL14" s="2"/>
      <c r="FM14" s="2"/>
      <c r="FN14" s="2"/>
      <c r="FO14" s="2"/>
      <c r="FP14" s="2"/>
      <c r="FQ14" s="2"/>
      <c r="FR14" s="2"/>
    </row>
    <row r="15" spans="1:174" ht="15.75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9"/>
      <c r="CB15" s="30" t="s">
        <v>14</v>
      </c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2"/>
      <c r="CX15" s="30" t="s">
        <v>15</v>
      </c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2"/>
      <c r="DT15" s="30" t="s">
        <v>16</v>
      </c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2"/>
      <c r="EP15" s="30" t="s">
        <v>17</v>
      </c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2"/>
      <c r="FL15" s="2"/>
      <c r="FM15" s="2"/>
      <c r="FN15" s="2"/>
      <c r="FO15" s="2"/>
      <c r="FP15" s="2"/>
      <c r="FQ15" s="2"/>
      <c r="FR15" s="2"/>
    </row>
    <row r="16" spans="1:174" ht="15.75" x14ac:dyDescent="0.25">
      <c r="A16" s="6"/>
      <c r="B16" s="33" t="s">
        <v>45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4"/>
      <c r="CB16" s="35">
        <f>CB27</f>
        <v>3922.4199999999996</v>
      </c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7"/>
      <c r="CX16" s="35">
        <f t="shared" ref="CX16" si="0">CX27</f>
        <v>4078.6200000000003</v>
      </c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7"/>
      <c r="DT16" s="35">
        <f t="shared" ref="DT16" si="1">DT27</f>
        <v>4556.8099999999995</v>
      </c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7"/>
      <c r="EP16" s="35">
        <f>EP27</f>
        <v>5343.4299999999994</v>
      </c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7"/>
      <c r="FL16" s="2"/>
      <c r="FM16" s="2"/>
      <c r="FN16" s="2"/>
      <c r="FO16" s="8">
        <v>3791.42</v>
      </c>
      <c r="FP16" s="8">
        <v>3947.62</v>
      </c>
      <c r="FQ16" s="15">
        <v>4425.8099999999995</v>
      </c>
      <c r="FR16" s="15">
        <v>5212.43</v>
      </c>
    </row>
    <row r="17" spans="1:174" ht="15.75" x14ac:dyDescent="0.25">
      <c r="A17" s="6"/>
      <c r="B17" s="33" t="s">
        <v>18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4"/>
      <c r="CB17" s="35">
        <f>CB34</f>
        <v>3804.4599999999996</v>
      </c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7"/>
      <c r="CX17" s="35">
        <f t="shared" ref="CX17" si="2">CX34</f>
        <v>3960.6600000000003</v>
      </c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7"/>
      <c r="DT17" s="35">
        <f t="shared" ref="DT17" si="3">DT34</f>
        <v>4438.8499999999995</v>
      </c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7"/>
      <c r="EP17" s="35">
        <f t="shared" ref="EP17" si="4">EP34</f>
        <v>5225.4699999999993</v>
      </c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7"/>
      <c r="FL17" s="2"/>
      <c r="FM17" s="2"/>
      <c r="FN17" s="2"/>
      <c r="FO17" s="8">
        <v>3648.7299999999996</v>
      </c>
      <c r="FP17" s="8">
        <v>3804.9300000000003</v>
      </c>
      <c r="FQ17" s="15">
        <v>4283.12</v>
      </c>
      <c r="FR17" s="15">
        <v>5069.74</v>
      </c>
    </row>
    <row r="18" spans="1:174" ht="15.75" x14ac:dyDescent="0.25">
      <c r="A18" s="6"/>
      <c r="B18" s="33" t="s">
        <v>19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4"/>
      <c r="CB18" s="35">
        <f>CB41</f>
        <v>3700.0899999999997</v>
      </c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7"/>
      <c r="CX18" s="35">
        <f t="shared" ref="CX18" si="5">CX41</f>
        <v>3856.2900000000004</v>
      </c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7"/>
      <c r="DT18" s="35">
        <f t="shared" ref="DT18" si="6">DT41</f>
        <v>4334.4799999999996</v>
      </c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7"/>
      <c r="EP18" s="35">
        <f t="shared" ref="EP18" si="7">EP41</f>
        <v>5121.0999999999995</v>
      </c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7"/>
      <c r="FL18" s="2"/>
      <c r="FM18" s="2"/>
      <c r="FN18" s="2"/>
      <c r="FO18" s="8">
        <v>3643.3599999999997</v>
      </c>
      <c r="FP18" s="8">
        <v>3799.5600000000004</v>
      </c>
      <c r="FQ18" s="15">
        <v>4277.75</v>
      </c>
      <c r="FR18" s="15">
        <v>5064.37</v>
      </c>
    </row>
    <row r="19" spans="1:174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</row>
    <row r="20" spans="1:174" ht="15.75" x14ac:dyDescent="0.25">
      <c r="A20" s="2"/>
      <c r="B20" s="2"/>
      <c r="C20" s="2"/>
      <c r="D20" s="2"/>
      <c r="E20" s="2"/>
      <c r="F20" s="2"/>
      <c r="G20" s="7" t="s">
        <v>20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8">
        <f>FO16-CB16</f>
        <v>-130.99999999999955</v>
      </c>
      <c r="FP20" s="8">
        <f>FP16-CX16</f>
        <v>-131.00000000000045</v>
      </c>
      <c r="FQ20" s="8">
        <f>FQ16-DT16</f>
        <v>-131</v>
      </c>
      <c r="FR20" s="8">
        <f>FR16-EP16</f>
        <v>-130.99999999999909</v>
      </c>
    </row>
    <row r="21" spans="1:174" ht="15.75" x14ac:dyDescent="0.25">
      <c r="A21" s="49" t="s">
        <v>21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50">
        <v>1424.24</v>
      </c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8">
        <f t="shared" ref="FO21" si="8">FO17-CB17</f>
        <v>-155.73000000000002</v>
      </c>
      <c r="FP21" s="8">
        <f t="shared" ref="FP21" si="9">FP17-CX17</f>
        <v>-155.73000000000002</v>
      </c>
      <c r="FQ21" s="8">
        <f t="shared" ref="FQ21" si="10">FQ17-DT17</f>
        <v>-155.72999999999956</v>
      </c>
      <c r="FR21" s="8">
        <f t="shared" ref="FR21" si="11">FR17-EP17</f>
        <v>-155.72999999999956</v>
      </c>
    </row>
    <row r="22" spans="1:174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8">
        <f>FO18-CB18</f>
        <v>-56.730000000000018</v>
      </c>
      <c r="FP22" s="8">
        <f>FP18-CX18</f>
        <v>-56.730000000000018</v>
      </c>
      <c r="FQ22" s="8">
        <f>FQ18-DT18</f>
        <v>-56.729999999999563</v>
      </c>
      <c r="FR22" s="8">
        <f>FR18-EP18</f>
        <v>-56.729999999999563</v>
      </c>
    </row>
    <row r="23" spans="1:174" ht="15.75" x14ac:dyDescent="0.25">
      <c r="A23" s="38" t="s">
        <v>22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2"/>
      <c r="FM23" s="2"/>
      <c r="FN23" s="2"/>
      <c r="FO23" s="2"/>
      <c r="FP23" s="2"/>
    </row>
    <row r="24" spans="1:174" ht="16.5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</row>
    <row r="25" spans="1:174" ht="15.75" x14ac:dyDescent="0.25">
      <c r="A25" s="39" t="s">
        <v>23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1"/>
      <c r="CB25" s="45" t="s">
        <v>13</v>
      </c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7"/>
      <c r="FL25" s="2"/>
      <c r="FM25" s="2"/>
      <c r="FN25" s="2"/>
      <c r="FO25" s="2"/>
      <c r="FP25" s="2"/>
    </row>
    <row r="26" spans="1:174" ht="16.5" thickBot="1" x14ac:dyDescent="0.3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4"/>
      <c r="CB26" s="24" t="s">
        <v>14</v>
      </c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6"/>
      <c r="CX26" s="24" t="s">
        <v>15</v>
      </c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6"/>
      <c r="DT26" s="24" t="s">
        <v>16</v>
      </c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6"/>
      <c r="EP26" s="24" t="s">
        <v>17</v>
      </c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48"/>
      <c r="FL26" s="2"/>
      <c r="FM26" s="2"/>
      <c r="FN26" s="2"/>
      <c r="FO26" s="2"/>
      <c r="FP26" s="2"/>
    </row>
    <row r="27" spans="1:174" ht="15.75" x14ac:dyDescent="0.25">
      <c r="A27" s="9">
        <v>2</v>
      </c>
      <c r="B27" s="51" t="s">
        <v>46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2">
        <f>CB28+CB29+CB30+CB31</f>
        <v>3922.4199999999996</v>
      </c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4">
        <f t="shared" ref="CX27" si="12">CX28+CX29+CX30+CX31</f>
        <v>4078.6200000000003</v>
      </c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6"/>
      <c r="DT27" s="54">
        <f t="shared" ref="DT27" si="13">DT28+DT29+DT30+DT31</f>
        <v>4556.8099999999995</v>
      </c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6"/>
      <c r="EP27" s="54">
        <f t="shared" ref="EP27" si="14">EP28+EP29+EP30+EP31</f>
        <v>5343.4299999999994</v>
      </c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7"/>
      <c r="FL27" s="2"/>
      <c r="FM27" s="2"/>
      <c r="FN27" s="2"/>
      <c r="FO27" s="2"/>
      <c r="FP27" s="2"/>
    </row>
    <row r="28" spans="1:174" ht="15.75" x14ac:dyDescent="0.25">
      <c r="A28" s="10" t="s">
        <v>30</v>
      </c>
      <c r="B28" s="58" t="s">
        <v>24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9">
        <f>CH21</f>
        <v>1424.24</v>
      </c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1"/>
      <c r="CX28" s="59">
        <f>CB28</f>
        <v>1424.24</v>
      </c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3"/>
      <c r="DT28" s="59">
        <f>CB28</f>
        <v>1424.24</v>
      </c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3"/>
      <c r="EP28" s="59">
        <f>CB28</f>
        <v>1424.24</v>
      </c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4"/>
      <c r="FL28" s="2"/>
      <c r="FM28" s="2"/>
      <c r="FN28" s="2"/>
      <c r="FO28" s="2"/>
      <c r="FP28" s="2"/>
    </row>
    <row r="29" spans="1:174" ht="15.75" x14ac:dyDescent="0.25">
      <c r="A29" s="10" t="s">
        <v>31</v>
      </c>
      <c r="B29" s="58" t="s">
        <v>25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9">
        <v>2126.08</v>
      </c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1"/>
      <c r="CX29" s="59">
        <v>2282.2800000000002</v>
      </c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1"/>
      <c r="DT29" s="59">
        <v>2760.47</v>
      </c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1"/>
      <c r="EP29" s="59">
        <v>3547.09</v>
      </c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5"/>
      <c r="FL29" s="2"/>
      <c r="FM29" s="2"/>
      <c r="FN29" s="2"/>
      <c r="FO29" s="2"/>
      <c r="FP29" s="2"/>
    </row>
    <row r="30" spans="1:174" ht="15.75" x14ac:dyDescent="0.25">
      <c r="A30" s="10" t="s">
        <v>32</v>
      </c>
      <c r="B30" s="58" t="s">
        <v>26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66">
        <v>2.41</v>
      </c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8"/>
      <c r="CX30" s="66">
        <f>CB30</f>
        <v>2.41</v>
      </c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8"/>
      <c r="DT30" s="66">
        <f>CB30</f>
        <v>2.41</v>
      </c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8"/>
      <c r="EP30" s="66">
        <f>CB30</f>
        <v>2.41</v>
      </c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9"/>
      <c r="FL30" s="2"/>
      <c r="FM30" s="2"/>
      <c r="FN30" s="2"/>
      <c r="FO30" s="2"/>
      <c r="FP30" s="2"/>
    </row>
    <row r="31" spans="1:174" ht="15.75" x14ac:dyDescent="0.25">
      <c r="A31" s="10" t="s">
        <v>33</v>
      </c>
      <c r="B31" s="58" t="s">
        <v>27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70">
        <f>ROUND(CB28*CB32*CB33/100,2)</f>
        <v>369.69</v>
      </c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>
        <f t="shared" ref="CX31" si="15">ROUND(CX28*CX32*CX33/100,2)</f>
        <v>369.69</v>
      </c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>
        <f t="shared" ref="DT31" si="16">ROUND(DT28*DT32*DT33/100,2)</f>
        <v>369.69</v>
      </c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>
        <f t="shared" ref="EP31" si="17">ROUND(EP28*EP32*EP33/100,2)</f>
        <v>369.69</v>
      </c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1"/>
      <c r="FL31" s="2"/>
      <c r="FM31" s="2"/>
      <c r="FN31" s="2"/>
      <c r="FO31" s="8">
        <v>238.69</v>
      </c>
      <c r="FP31" s="8">
        <v>238.69</v>
      </c>
      <c r="FQ31" s="8">
        <v>238.69</v>
      </c>
      <c r="FR31" s="8">
        <v>238.69</v>
      </c>
    </row>
    <row r="32" spans="1:174" ht="15.75" x14ac:dyDescent="0.25">
      <c r="A32" s="11"/>
      <c r="B32" s="72" t="s">
        <v>28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3">
        <v>31.81</v>
      </c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>
        <f>CB32</f>
        <v>31.81</v>
      </c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>
        <f>CB32</f>
        <v>31.81</v>
      </c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>
        <f>CB32</f>
        <v>31.81</v>
      </c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5"/>
      <c r="FL32" s="2"/>
      <c r="FM32" s="2"/>
      <c r="FN32" s="2"/>
      <c r="FO32" s="8">
        <f>FO31-CB31</f>
        <v>-131</v>
      </c>
      <c r="FP32" s="8">
        <f>FP31-CX31</f>
        <v>-131</v>
      </c>
      <c r="FQ32" s="8">
        <f>FQ31-DT31</f>
        <v>-131</v>
      </c>
      <c r="FR32" s="8">
        <f>FR31-EP31</f>
        <v>-131</v>
      </c>
    </row>
    <row r="33" spans="1:174" ht="16.5" thickBot="1" x14ac:dyDescent="0.3">
      <c r="A33" s="11"/>
      <c r="B33" s="76" t="s">
        <v>29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7">
        <v>0.81599999999999995</v>
      </c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8">
        <f>CB33</f>
        <v>0.81599999999999995</v>
      </c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>
        <f>CB33</f>
        <v>0.81599999999999995</v>
      </c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>
        <f>CB33</f>
        <v>0.81599999999999995</v>
      </c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5"/>
      <c r="FL33" s="2"/>
      <c r="FM33" s="2"/>
      <c r="FN33" s="2"/>
      <c r="FO33" s="2"/>
      <c r="FP33" s="2"/>
    </row>
    <row r="34" spans="1:174" ht="15.75" x14ac:dyDescent="0.25">
      <c r="A34" s="9">
        <v>3</v>
      </c>
      <c r="B34" s="51" t="s">
        <v>18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2">
        <f>CB35+CB36+CB37+CB38</f>
        <v>3804.4599999999996</v>
      </c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4">
        <f t="shared" ref="CX34" si="18">CX35+CX36+CX37+CX38</f>
        <v>3960.6600000000003</v>
      </c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6"/>
      <c r="DT34" s="54">
        <f t="shared" ref="DT34" si="19">DT35+DT36+DT37+DT38</f>
        <v>4438.8499999999995</v>
      </c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6"/>
      <c r="EP34" s="54">
        <f t="shared" ref="EP34" si="20">EP35+EP36+EP37+EP38</f>
        <v>5225.4699999999993</v>
      </c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7"/>
      <c r="FL34" s="2"/>
      <c r="FM34" s="2"/>
      <c r="FN34" s="2"/>
      <c r="FO34" s="2"/>
      <c r="FP34" s="2"/>
    </row>
    <row r="35" spans="1:174" ht="15.75" x14ac:dyDescent="0.25">
      <c r="A35" s="10" t="s">
        <v>34</v>
      </c>
      <c r="B35" s="58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9">
        <f>CB28</f>
        <v>1424.24</v>
      </c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1"/>
      <c r="CX35" s="59">
        <f t="shared" ref="CX35" si="21">CX28</f>
        <v>1424.24</v>
      </c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1"/>
      <c r="DT35" s="59">
        <f t="shared" ref="DT35" si="22">DT28</f>
        <v>1424.24</v>
      </c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1"/>
      <c r="EP35" s="59">
        <f t="shared" ref="EP35" si="23">EP28</f>
        <v>1424.24</v>
      </c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5"/>
      <c r="FL35" s="2"/>
      <c r="FM35" s="2"/>
      <c r="FN35" s="2"/>
      <c r="FO35" s="2"/>
      <c r="FP35" s="2"/>
    </row>
    <row r="36" spans="1:174" ht="15.75" x14ac:dyDescent="0.25">
      <c r="A36" s="10" t="s">
        <v>35</v>
      </c>
      <c r="B36" s="58" t="s">
        <v>25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9">
        <f>CB29</f>
        <v>2126.08</v>
      </c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1"/>
      <c r="CX36" s="59">
        <f t="shared" ref="CX36" si="24">CX29</f>
        <v>2282.2800000000002</v>
      </c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1"/>
      <c r="DT36" s="59">
        <f t="shared" ref="DT36" si="25">DT29</f>
        <v>2760.47</v>
      </c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1"/>
      <c r="EP36" s="59">
        <f t="shared" ref="EP36" si="26">EP29</f>
        <v>3547.09</v>
      </c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5"/>
      <c r="FL36" s="2"/>
      <c r="FM36" s="2"/>
      <c r="FN36" s="2"/>
      <c r="FO36" s="2"/>
      <c r="FP36" s="2"/>
    </row>
    <row r="37" spans="1:174" ht="15.75" x14ac:dyDescent="0.25">
      <c r="A37" s="10" t="s">
        <v>36</v>
      </c>
      <c r="B37" s="58" t="s">
        <v>26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66">
        <f>CB30</f>
        <v>2.41</v>
      </c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8"/>
      <c r="CX37" s="79">
        <f>CB37</f>
        <v>2.41</v>
      </c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1"/>
      <c r="DT37" s="79">
        <f>CB37</f>
        <v>2.41</v>
      </c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1"/>
      <c r="EP37" s="79">
        <f>CB37</f>
        <v>2.41</v>
      </c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2"/>
      <c r="FL37" s="2"/>
      <c r="FM37" s="2"/>
      <c r="FN37" s="2"/>
      <c r="FO37" s="2"/>
      <c r="FP37" s="2"/>
    </row>
    <row r="38" spans="1:174" ht="15.75" x14ac:dyDescent="0.25">
      <c r="A38" s="10" t="s">
        <v>37</v>
      </c>
      <c r="B38" s="58" t="s">
        <v>27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70">
        <f>ROUND(CB35*CB39*CB40/100,2)</f>
        <v>251.73</v>
      </c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>
        <f t="shared" ref="CX38" si="27">ROUND(CX35*CX39*CX40/100,2)</f>
        <v>251.73</v>
      </c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>
        <f t="shared" ref="DT38" si="28">ROUND(DT35*DT39*DT40/100,2)</f>
        <v>251.73</v>
      </c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>
        <f>ROUND(EP35*EP39*EP40/100,2)</f>
        <v>251.73</v>
      </c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1"/>
      <c r="FL38" s="2"/>
      <c r="FM38" s="2"/>
      <c r="FN38" s="2"/>
      <c r="FO38" s="8">
        <v>96</v>
      </c>
      <c r="FP38" s="8">
        <f>FO38</f>
        <v>96</v>
      </c>
      <c r="FQ38" s="8">
        <f t="shared" ref="FQ38:FR38" si="29">FP38</f>
        <v>96</v>
      </c>
      <c r="FR38" s="8">
        <f t="shared" si="29"/>
        <v>96</v>
      </c>
    </row>
    <row r="39" spans="1:174" ht="15.75" x14ac:dyDescent="0.25">
      <c r="A39" s="11"/>
      <c r="B39" s="72" t="s">
        <v>28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3">
        <v>21.66</v>
      </c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>
        <f>CB39</f>
        <v>21.66</v>
      </c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>
        <f>CB39</f>
        <v>21.66</v>
      </c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>
        <f>CB39</f>
        <v>21.66</v>
      </c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5"/>
      <c r="FL39" s="2"/>
      <c r="FM39" s="2"/>
      <c r="FN39" s="2"/>
      <c r="FO39" s="8">
        <f>FO38-CB38</f>
        <v>-155.72999999999999</v>
      </c>
      <c r="FP39" s="8">
        <f>FP38-CX38</f>
        <v>-155.72999999999999</v>
      </c>
      <c r="FQ39" s="8">
        <f>FQ38-DT38</f>
        <v>-155.72999999999999</v>
      </c>
      <c r="FR39" s="8">
        <f>FR38-EP38</f>
        <v>-155.72999999999999</v>
      </c>
    </row>
    <row r="40" spans="1:174" ht="16.5" thickBot="1" x14ac:dyDescent="0.3">
      <c r="A40" s="11"/>
      <c r="B40" s="83" t="s">
        <v>29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4">
        <f>CB33</f>
        <v>0.81599999999999995</v>
      </c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>
        <f>CB40</f>
        <v>0.81599999999999995</v>
      </c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>
        <f>CB40</f>
        <v>0.81599999999999995</v>
      </c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>
        <f>CB40</f>
        <v>0.81599999999999995</v>
      </c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85"/>
      <c r="FG40" s="85"/>
      <c r="FH40" s="85"/>
      <c r="FI40" s="85"/>
      <c r="FJ40" s="85"/>
      <c r="FK40" s="86"/>
      <c r="FL40" s="2"/>
      <c r="FM40" s="2"/>
      <c r="FN40" s="2"/>
      <c r="FO40" s="2"/>
      <c r="FP40" s="2"/>
    </row>
    <row r="41" spans="1:174" ht="15.75" x14ac:dyDescent="0.25">
      <c r="A41" s="12">
        <v>4</v>
      </c>
      <c r="B41" s="87" t="s">
        <v>38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2">
        <f>CB42+CB43+CB44+CB45</f>
        <v>3700.0899999999997</v>
      </c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4">
        <f t="shared" ref="CX41" si="30">CX42+CX43+CX44+CX45</f>
        <v>3856.2900000000004</v>
      </c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6"/>
      <c r="DT41" s="54">
        <f t="shared" ref="DT41" si="31">DT42+DT43+DT44+DT45</f>
        <v>4334.4799999999996</v>
      </c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6"/>
      <c r="EP41" s="54">
        <f t="shared" ref="EP41" si="32">EP42+EP43+EP44+EP45</f>
        <v>5121.0999999999995</v>
      </c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7"/>
      <c r="FL41" s="2"/>
      <c r="FM41" s="2"/>
      <c r="FN41" s="2"/>
      <c r="FO41" s="2"/>
      <c r="FP41" s="2"/>
      <c r="FQ41" s="2"/>
      <c r="FR41" s="2"/>
    </row>
    <row r="42" spans="1:174" ht="15.75" x14ac:dyDescent="0.25">
      <c r="A42" s="13" t="s">
        <v>39</v>
      </c>
      <c r="B42" s="88" t="s">
        <v>24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9">
        <f>CB28</f>
        <v>1424.24</v>
      </c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1"/>
      <c r="CX42" s="59">
        <f t="shared" ref="CX42" si="33">CX28</f>
        <v>1424.24</v>
      </c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3"/>
      <c r="DT42" s="59">
        <f t="shared" ref="DT42" si="34">DT28</f>
        <v>1424.24</v>
      </c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3"/>
      <c r="EP42" s="59">
        <f t="shared" ref="EP42" si="35">EP28</f>
        <v>1424.24</v>
      </c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4"/>
      <c r="FL42" s="2"/>
      <c r="FM42" s="2"/>
      <c r="FN42" s="2"/>
      <c r="FO42" s="2"/>
      <c r="FP42" s="2"/>
      <c r="FQ42" s="2"/>
      <c r="FR42" s="2"/>
    </row>
    <row r="43" spans="1:174" ht="15.75" x14ac:dyDescent="0.25">
      <c r="A43" s="13" t="s">
        <v>40</v>
      </c>
      <c r="B43" s="88" t="s">
        <v>25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9">
        <f>CB29</f>
        <v>2126.08</v>
      </c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1"/>
      <c r="CX43" s="59">
        <f t="shared" ref="CX43" si="36">CX29</f>
        <v>2282.2800000000002</v>
      </c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1"/>
      <c r="DT43" s="59">
        <f t="shared" ref="DT43" si="37">DT29</f>
        <v>2760.47</v>
      </c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1"/>
      <c r="EP43" s="59">
        <f t="shared" ref="EP43" si="38">EP29</f>
        <v>3547.09</v>
      </c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5"/>
      <c r="FL43" s="2"/>
      <c r="FM43" s="2"/>
      <c r="FN43" s="2"/>
      <c r="FO43" s="2"/>
      <c r="FP43" s="2"/>
      <c r="FQ43" s="2"/>
      <c r="FR43" s="2"/>
    </row>
    <row r="44" spans="1:174" ht="15.75" x14ac:dyDescent="0.25">
      <c r="A44" s="13" t="s">
        <v>41</v>
      </c>
      <c r="B44" s="88" t="s">
        <v>26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66">
        <f>CB30</f>
        <v>2.41</v>
      </c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8"/>
      <c r="CX44" s="66">
        <f>CB44</f>
        <v>2.41</v>
      </c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8"/>
      <c r="DT44" s="66">
        <f>CB44</f>
        <v>2.41</v>
      </c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8"/>
      <c r="EP44" s="66">
        <f>CB44</f>
        <v>2.41</v>
      </c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9"/>
      <c r="FL44" s="2"/>
      <c r="FM44" s="2"/>
      <c r="FN44" s="2"/>
      <c r="FO44" s="8"/>
      <c r="FP44" s="8"/>
      <c r="FQ44" s="8"/>
      <c r="FR44" s="8"/>
    </row>
    <row r="45" spans="1:174" ht="15.75" x14ac:dyDescent="0.25">
      <c r="A45" s="13" t="s">
        <v>42</v>
      </c>
      <c r="B45" s="88" t="s">
        <v>27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70">
        <f>ROUND(CB42*CB46*CB47/100,2)</f>
        <v>147.36000000000001</v>
      </c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>
        <f t="shared" ref="CX45" si="39">ROUND(CX42*CX46*CX47/100,2)</f>
        <v>147.36000000000001</v>
      </c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>
        <f t="shared" ref="DT45" si="40">ROUND(DT42*DT46*DT47/100,2)</f>
        <v>147.36000000000001</v>
      </c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>
        <f>ROUND(EP42*EP46*EP47/100,2)</f>
        <v>147.36000000000001</v>
      </c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1"/>
      <c r="FL45" s="2"/>
      <c r="FM45" s="2"/>
      <c r="FN45" s="2"/>
      <c r="FO45" s="8">
        <v>90.63</v>
      </c>
      <c r="FP45" s="8">
        <f>FO45</f>
        <v>90.63</v>
      </c>
      <c r="FQ45" s="8">
        <f t="shared" ref="FQ45:FR45" si="41">FP45</f>
        <v>90.63</v>
      </c>
      <c r="FR45" s="8">
        <f t="shared" si="41"/>
        <v>90.63</v>
      </c>
    </row>
    <row r="46" spans="1:174" ht="15.75" x14ac:dyDescent="0.25">
      <c r="A46" s="14"/>
      <c r="B46" s="93" t="s">
        <v>28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3">
        <v>12.68</v>
      </c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>
        <f>CB46</f>
        <v>12.68</v>
      </c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>
        <f>CB46</f>
        <v>12.68</v>
      </c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>
        <f>CB46</f>
        <v>12.68</v>
      </c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5"/>
      <c r="FL46" s="2"/>
      <c r="FM46" s="2"/>
      <c r="FN46" s="2"/>
      <c r="FO46" s="8">
        <f>FO45-CB45</f>
        <v>-56.730000000000018</v>
      </c>
      <c r="FP46" s="8">
        <f>FP45-CX45</f>
        <v>-56.730000000000018</v>
      </c>
      <c r="FQ46" s="8">
        <f>FQ45-DT45</f>
        <v>-56.730000000000018</v>
      </c>
      <c r="FR46" s="8">
        <f>FR45-EP45</f>
        <v>-56.730000000000018</v>
      </c>
    </row>
    <row r="47" spans="1:174" ht="16.5" thickBot="1" x14ac:dyDescent="0.3">
      <c r="A47" s="14"/>
      <c r="B47" s="89" t="s">
        <v>29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90">
        <f>CB33</f>
        <v>0.81599999999999995</v>
      </c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1">
        <f>CB47</f>
        <v>0.81599999999999995</v>
      </c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>
        <f>CB47</f>
        <v>0.81599999999999995</v>
      </c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>
        <f>CB47</f>
        <v>0.81599999999999995</v>
      </c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2"/>
      <c r="FL47" s="2"/>
      <c r="FM47" s="2"/>
      <c r="FN47" s="2"/>
      <c r="FO47" s="2"/>
      <c r="FP47" s="2"/>
      <c r="FQ47" s="2"/>
      <c r="FR47" s="2"/>
    </row>
    <row r="48" spans="1:174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</row>
    <row r="49" spans="171:174" ht="15.75" x14ac:dyDescent="0.25">
      <c r="FO49" s="2"/>
      <c r="FP49" s="2"/>
      <c r="FQ49" s="2"/>
      <c r="FR49" s="2"/>
    </row>
    <row r="50" spans="171:174" ht="15.75" x14ac:dyDescent="0.25">
      <c r="FO50" s="2"/>
      <c r="FP50" s="2"/>
      <c r="FQ50" s="2"/>
      <c r="FR50" s="2"/>
    </row>
    <row r="51" spans="171:174" ht="15.75" x14ac:dyDescent="0.25">
      <c r="FO51" s="2"/>
      <c r="FP51" s="2"/>
      <c r="FQ51" s="2"/>
      <c r="FR51" s="2"/>
    </row>
    <row r="52" spans="171:174" ht="15.75" x14ac:dyDescent="0.25">
      <c r="FO52" s="2"/>
      <c r="FP52" s="2"/>
      <c r="FQ52" s="2"/>
      <c r="FR52" s="2"/>
    </row>
    <row r="53" spans="171:174" ht="15.75" x14ac:dyDescent="0.25">
      <c r="FO53" s="2"/>
      <c r="FP53" s="2"/>
      <c r="FQ53" s="2"/>
      <c r="FR53" s="2"/>
    </row>
    <row r="54" spans="171:174" ht="15.75" x14ac:dyDescent="0.25">
      <c r="FO54" s="2"/>
      <c r="FP54" s="2"/>
      <c r="FQ54" s="2"/>
      <c r="FR54" s="2"/>
    </row>
    <row r="55" spans="171:174" ht="15.75" x14ac:dyDescent="0.25">
      <c r="FO55" s="2"/>
      <c r="FP55" s="2"/>
      <c r="FQ55" s="2"/>
      <c r="FR55" s="2"/>
    </row>
    <row r="56" spans="171:174" ht="15.75" x14ac:dyDescent="0.25">
      <c r="FO56" s="2"/>
      <c r="FP56" s="2"/>
      <c r="FQ56" s="2"/>
      <c r="FR56" s="2"/>
    </row>
    <row r="57" spans="171:174" ht="15.75" x14ac:dyDescent="0.25">
      <c r="FO57" s="2"/>
      <c r="FP57" s="2"/>
      <c r="FQ57" s="2"/>
      <c r="FR57" s="2"/>
    </row>
    <row r="58" spans="171:174" ht="15.75" x14ac:dyDescent="0.25">
      <c r="FO58" s="2"/>
      <c r="FP58" s="2"/>
      <c r="FQ58" s="2"/>
      <c r="FR58" s="2"/>
    </row>
    <row r="59" spans="171:174" ht="15.75" x14ac:dyDescent="0.25">
      <c r="FO59" s="2"/>
      <c r="FP59" s="2"/>
      <c r="FQ59" s="2"/>
      <c r="FR59" s="2"/>
    </row>
    <row r="60" spans="171:174" ht="15.75" x14ac:dyDescent="0.25">
      <c r="FO60" s="2"/>
      <c r="FP60" s="2"/>
      <c r="FQ60" s="2"/>
      <c r="FR60" s="2"/>
    </row>
    <row r="61" spans="171:174" ht="15.75" x14ac:dyDescent="0.25">
      <c r="FO61" s="2"/>
      <c r="FP61" s="2"/>
      <c r="FQ61" s="2"/>
      <c r="FR61" s="2"/>
    </row>
    <row r="62" spans="171:174" ht="15.75" x14ac:dyDescent="0.25">
      <c r="FO62" s="2"/>
      <c r="FP62" s="2"/>
      <c r="FQ62" s="2"/>
      <c r="FR62" s="2"/>
    </row>
    <row r="63" spans="171:174" ht="15.75" x14ac:dyDescent="0.25">
      <c r="FO63" s="2"/>
      <c r="FP63" s="2"/>
      <c r="FQ63" s="2"/>
      <c r="FR63" s="2"/>
    </row>
    <row r="64" spans="171:174" ht="15.75" x14ac:dyDescent="0.25">
      <c r="FO64" s="2"/>
      <c r="FP64" s="2"/>
      <c r="FQ64" s="2"/>
      <c r="FR64" s="2"/>
    </row>
    <row r="65" spans="171:174" ht="15.75" x14ac:dyDescent="0.25">
      <c r="FO65" s="2"/>
      <c r="FP65" s="2"/>
      <c r="FQ65" s="2"/>
      <c r="FR65" s="2"/>
    </row>
    <row r="66" spans="171:174" ht="15.75" x14ac:dyDescent="0.25">
      <c r="FO66" s="2"/>
      <c r="FP66" s="2"/>
      <c r="FQ66" s="2"/>
      <c r="FR66" s="2"/>
    </row>
    <row r="67" spans="171:174" ht="15.75" x14ac:dyDescent="0.25">
      <c r="FO67" s="2"/>
      <c r="FP67" s="2"/>
      <c r="FQ67" s="2"/>
      <c r="FR67" s="2"/>
    </row>
    <row r="68" spans="171:174" ht="15.75" x14ac:dyDescent="0.25">
      <c r="FO68" s="2"/>
      <c r="FP68" s="2"/>
      <c r="FQ68" s="2"/>
      <c r="FR68" s="2"/>
    </row>
    <row r="69" spans="171:174" ht="15.75" x14ac:dyDescent="0.25">
      <c r="FO69" s="2"/>
      <c r="FP69" s="2"/>
      <c r="FQ69" s="2"/>
      <c r="FR69" s="2"/>
    </row>
    <row r="70" spans="171:174" ht="15.75" x14ac:dyDescent="0.25">
      <c r="FO70" s="2"/>
      <c r="FP70" s="2"/>
      <c r="FQ70" s="2"/>
      <c r="FR70" s="2"/>
    </row>
    <row r="71" spans="171:174" ht="15.75" x14ac:dyDescent="0.25">
      <c r="FO71" s="2"/>
      <c r="FP71" s="2"/>
      <c r="FQ71" s="2"/>
      <c r="FR71" s="2"/>
    </row>
    <row r="72" spans="171:174" ht="15.75" x14ac:dyDescent="0.25">
      <c r="FO72" s="2"/>
      <c r="FP72" s="2"/>
      <c r="FQ72" s="2"/>
      <c r="FR72" s="2"/>
    </row>
  </sheetData>
  <mergeCells count="148"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A1:FK1"/>
    <mergeCell ref="A2:FK2"/>
    <mergeCell ref="A3:FK3"/>
    <mergeCell ref="A4:FK4"/>
    <mergeCell ref="A6:FK6"/>
    <mergeCell ref="T7:CX7"/>
    <mergeCell ref="CY7:DB7"/>
    <mergeCell ref="DC7:DU7"/>
    <mergeCell ref="DW7:EO7"/>
  </mergeCells>
  <pageMargins left="0.70866141732283472" right="0.70866141732283472" top="0.74803149606299213" bottom="0.74803149606299213" header="0.31496062992125984" footer="0.31496062992125984"/>
  <pageSetup paperSize="9" scale="4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Comp_2</cp:lastModifiedBy>
  <cp:lastPrinted>2018-08-14T07:23:18Z</cp:lastPrinted>
  <dcterms:created xsi:type="dcterms:W3CDTF">2018-08-14T07:14:28Z</dcterms:created>
  <dcterms:modified xsi:type="dcterms:W3CDTF">2018-12-11T06:21:40Z</dcterms:modified>
</cp:coreProperties>
</file>