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6.2022" sheetId="37" r:id="rId2"/>
    <sheet name="Лист1" sheetId="38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8" i="37"/>
  <c r="D17"/>
  <c r="E17"/>
  <c r="F17"/>
  <c r="C17"/>
  <c r="C16"/>
  <c r="C15"/>
  <c r="C14"/>
  <c r="C12"/>
  <c r="D9"/>
  <c r="E9"/>
  <c r="F9"/>
  <c r="D10"/>
  <c r="E10"/>
  <c r="F10"/>
  <c r="E8"/>
  <c r="F8"/>
  <c r="D8"/>
  <c r="C9"/>
  <c r="C10"/>
  <c r="C8"/>
  <c r="F18" l="1"/>
  <c r="E18"/>
  <c r="D18"/>
  <c r="F12"/>
  <c r="E12"/>
  <c r="D12"/>
  <c r="C21" l="1"/>
  <c r="D21"/>
  <c r="E21"/>
  <c r="F21"/>
  <c r="C22"/>
  <c r="D22"/>
  <c r="E22"/>
  <c r="F22"/>
  <c r="C23"/>
  <c r="D23"/>
  <c r="E23"/>
  <c r="F23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<sst xmlns="http://schemas.openxmlformats.org/spreadsheetml/2006/main" count="63" uniqueCount="29">
  <si>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</si>
  <si>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</si>
  <si>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</si>
  <si>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</si>
  <si>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</si>
  <si>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</si>
  <si>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</si>
  <si>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</si>
  <si>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</si>
  <si>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</si>
  <si>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</si>
  <si>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</si>
  <si>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</si>
  <si>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</si>
  <si>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</si>
  <si>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</si>
  <si>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</si>
  <si>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</si>
  <si>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</si>
  <si>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</si>
  <si>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</si>
  <si>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</si>
  <si>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</si>
  <si>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</si>
  <si>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</si>
  <si>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</si>
  <si>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</si>
  <si>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</si>
  <si>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ИЮНЬ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</si>
</sst>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2" fontId="0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IZ\AppData\Local\Temp\Temp1_062022_fakt_sait.zip\062022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1732.72</v>
          </cell>
        </row>
      </sheetData>
      <sheetData sheetId="4">
        <row r="6">
          <cell r="C6">
            <v>5.23</v>
          </cell>
        </row>
      </sheetData>
      <sheetData sheetId="5">
        <row r="6">
          <cell r="G6">
            <v>2323.23</v>
          </cell>
          <cell r="H6">
            <v>2493.91</v>
          </cell>
          <cell r="I6">
            <v>3016.4399999999996</v>
          </cell>
          <cell r="J6">
            <v>3876</v>
          </cell>
        </row>
      </sheetData>
      <sheetData sheetId="6">
        <row r="6">
          <cell r="F6">
            <v>562.23</v>
          </cell>
          <cell r="G6">
            <v>195.15</v>
          </cell>
          <cell r="H6">
            <v>187.41</v>
          </cell>
        </row>
      </sheetData>
      <sheetData sheetId="7"/>
      <sheetData sheetId="8">
        <row r="11">
          <cell r="B11">
            <v>4623.41</v>
          </cell>
          <cell r="C11">
            <v>4794.09</v>
          </cell>
          <cell r="D11">
            <v>5316.62</v>
          </cell>
          <cell r="E11">
            <v>6176.1799999999994</v>
          </cell>
        </row>
        <row r="12">
          <cell r="B12">
            <v>4256.33</v>
          </cell>
          <cell r="C12">
            <v>4427.01</v>
          </cell>
          <cell r="D12">
            <v>4949.54</v>
          </cell>
          <cell r="E12">
            <v>5809.1</v>
          </cell>
        </row>
        <row r="13">
          <cell r="B13">
            <v>4248.59</v>
          </cell>
          <cell r="C13">
            <v>4419.2699999999995</v>
          </cell>
          <cell r="D13">
            <v>4941.7999999999993</v>
          </cell>
          <cell r="E13">
            <v>5801.36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Y25"/>
  <sheetViews>
    <sheetView tabSelected="1" zoomScaleNormal="100" workbookViewId="0">
      <selection activeCell="A26" sqref="A26:XFD79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5" ht="21.75" customHeight="1">
      <c r="A1" s="38" t="s">
        <v>28</v>
      </c>
      <c r="B1" s="38"/>
      <c r="C1" s="38"/>
      <c r="D1" s="38"/>
      <c r="E1" s="38"/>
      <c r="F1" s="1"/>
    </row>
    <row r="2" spans="1:25" ht="18.75">
      <c r="A2" s="39" t="s">
        <v>0</v>
      </c>
      <c r="B2" s="39"/>
      <c r="C2" s="39"/>
      <c r="D2" s="39"/>
      <c r="E2" s="39"/>
      <c r="F2" s="6"/>
    </row>
    <row r="3" spans="1:25" ht="6.75" customHeight="1">
      <c r="A3" s="3"/>
      <c r="B3" s="3"/>
      <c r="C3" s="3"/>
      <c r="D3" s="3"/>
      <c r="E3" s="7"/>
      <c r="F3" s="8"/>
    </row>
    <row r="4" spans="1:25" s="9" customFormat="1" ht="24" customHeight="1">
      <c r="A4" s="40" t="s">
        <v>1</v>
      </c>
      <c r="B4" s="40"/>
      <c r="C4" s="40"/>
      <c r="D4" s="40"/>
      <c r="E4" s="40"/>
      <c r="F4" s="1"/>
    </row>
    <row r="5" spans="1:25" s="11" customFormat="1" ht="17.25" customHeight="1">
      <c r="A5" s="41" t="s">
        <v>2</v>
      </c>
      <c r="B5" s="41"/>
      <c r="C5" s="41"/>
      <c r="D5" s="41"/>
      <c r="E5" s="41"/>
      <c r="F5" s="10"/>
    </row>
    <row r="6" spans="1:25" s="11" customFormat="1" ht="31.5" customHeight="1">
      <c r="A6" s="42" t="s">
        <v>3</v>
      </c>
      <c r="B6" s="42" t="s">
        <v>18</v>
      </c>
      <c r="C6" s="47" t="s">
        <v>12</v>
      </c>
      <c r="D6" s="48"/>
      <c r="E6" s="48"/>
      <c r="F6" s="49"/>
    </row>
    <row r="7" spans="1:25" ht="31.5" customHeight="1">
      <c r="A7" s="43"/>
      <c r="B7" s="43"/>
      <c r="C7" s="13" t="s">
        <v>4</v>
      </c>
      <c r="D7" s="13" t="s">
        <v>5</v>
      </c>
      <c r="E7" s="13" t="s">
        <v>6</v>
      </c>
      <c r="F7" s="13" t="s">
        <v>7</v>
      </c>
    </row>
    <row r="8" spans="1:25" ht="17.25" customHeight="1">
      <c r="A8" s="29" t="s">
        <v>26</v>
      </c>
      <c r="B8" s="21" t="s">
        <v>19</v>
      </c>
      <c r="C8" s="35">
        <f>'[1]1 категория'!B11</f>
        <v>4623.41</v>
      </c>
      <c r="D8" s="35">
        <f>'[1]1 категория'!C11</f>
        <v>4794.09</v>
      </c>
      <c r="E8" s="35">
        <f>'[1]1 категория'!D11</f>
        <v>5316.62</v>
      </c>
      <c r="F8" s="35">
        <f>'[1]1 категория'!E11</f>
        <v>6176.1799999999994</v>
      </c>
    </row>
    <row r="9" spans="1:25" ht="15">
      <c r="A9" s="29" t="s">
        <v>23</v>
      </c>
      <c r="B9" s="21" t="s">
        <v>19</v>
      </c>
      <c r="C9" s="35">
        <f>'[1]1 категория'!B12</f>
        <v>4256.33</v>
      </c>
      <c r="D9" s="35">
        <f>'[1]1 категория'!C12</f>
        <v>4427.01</v>
      </c>
      <c r="E9" s="35">
        <f>'[1]1 категория'!D12</f>
        <v>4949.54</v>
      </c>
      <c r="F9" s="35">
        <f>'[1]1 категория'!E12</f>
        <v>5809.1</v>
      </c>
    </row>
    <row r="10" spans="1:25" ht="15">
      <c r="A10" s="29" t="s">
        <v>24</v>
      </c>
      <c r="B10" s="21" t="s">
        <v>19</v>
      </c>
      <c r="C10" s="35">
        <f>'[1]1 категория'!B13</f>
        <v>4248.59</v>
      </c>
      <c r="D10" s="35">
        <f>'[1]1 категория'!C13</f>
        <v>4419.2699999999995</v>
      </c>
      <c r="E10" s="35">
        <f>'[1]1 категория'!D13</f>
        <v>4941.7999999999993</v>
      </c>
      <c r="F10" s="35">
        <f>'[1]1 категория'!E13</f>
        <v>5801.36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1" t="s">
        <v>19</v>
      </c>
      <c r="C12" s="15">
        <f>'[1]Одноставочная цена'!$D$5</f>
        <v>1732.72</v>
      </c>
      <c r="D12" s="15">
        <f>C12</f>
        <v>1732.72</v>
      </c>
      <c r="E12" s="15">
        <f>C12</f>
        <v>1732.72</v>
      </c>
      <c r="F12" s="15">
        <f>C12</f>
        <v>1732.72</v>
      </c>
    </row>
    <row r="13" spans="1:25" ht="15">
      <c r="A13" s="20" t="s">
        <v>25</v>
      </c>
      <c r="B13" s="25"/>
      <c r="C13" s="30"/>
      <c r="D13" s="30"/>
      <c r="E13" s="30"/>
      <c r="F13" s="30"/>
    </row>
    <row r="14" spans="1:25" ht="15">
      <c r="A14" s="31" t="s">
        <v>27</v>
      </c>
      <c r="B14" s="21" t="s">
        <v>19</v>
      </c>
      <c r="C14" s="37">
        <f>'[1]Сбытовая надбавка'!$F$6</f>
        <v>562.23</v>
      </c>
      <c r="D14" s="30">
        <v>562.23</v>
      </c>
      <c r="E14" s="30">
        <v>562.23</v>
      </c>
      <c r="F14" s="30">
        <v>562.23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5">
      <c r="A15" s="31" t="s">
        <v>23</v>
      </c>
      <c r="B15" s="21" t="s">
        <v>19</v>
      </c>
      <c r="C15" s="37">
        <f>'[1]Сбытовая надбавка'!$G$6</f>
        <v>195.15</v>
      </c>
      <c r="D15" s="30">
        <v>195.15</v>
      </c>
      <c r="E15" s="30">
        <v>195.15</v>
      </c>
      <c r="F15" s="30">
        <v>195.15</v>
      </c>
    </row>
    <row r="16" spans="1:25" ht="15">
      <c r="A16" s="31" t="s">
        <v>24</v>
      </c>
      <c r="B16" s="21" t="s">
        <v>19</v>
      </c>
      <c r="C16" s="37">
        <f>'[1]Сбытовая надбавка'!$H$6</f>
        <v>187.41</v>
      </c>
      <c r="D16" s="30">
        <v>187.41</v>
      </c>
      <c r="E16" s="30">
        <v>187.41</v>
      </c>
      <c r="F16" s="30">
        <v>187.41</v>
      </c>
    </row>
    <row r="17" spans="1:25" s="33" customFormat="1" ht="15">
      <c r="A17" s="32" t="s">
        <v>21</v>
      </c>
      <c r="B17" s="21" t="s">
        <v>19</v>
      </c>
      <c r="C17" s="34">
        <f>'[1]Услуги по передаче'!G6</f>
        <v>2323.23</v>
      </c>
      <c r="D17" s="34">
        <f>'[1]Услуги по передаче'!H6</f>
        <v>2493.91</v>
      </c>
      <c r="E17" s="34">
        <f>'[1]Услуги по передаче'!I6</f>
        <v>3016.4399999999996</v>
      </c>
      <c r="F17" s="34">
        <f>'[1]Услуги по передаче'!J6</f>
        <v>3876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f>'[1]Иные услуги'!$C$6</f>
        <v>5.23</v>
      </c>
      <c r="D18" s="35">
        <f>C18</f>
        <v>5.23</v>
      </c>
      <c r="E18" s="35">
        <f>C18</f>
        <v>5.23</v>
      </c>
      <c r="F18" s="35">
        <f>C18</f>
        <v>5.23</v>
      </c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7.25" customHeight="1">
      <c r="A21" s="14" t="s">
        <v>22</v>
      </c>
      <c r="B21" s="21" t="s">
        <v>19</v>
      </c>
      <c r="C21" s="15">
        <f>C8-$C$24</f>
        <v>2300.1799999999998</v>
      </c>
      <c r="D21" s="15">
        <f>D8-$D$24</f>
        <v>2300.1800000000003</v>
      </c>
      <c r="E21" s="15">
        <f>E8-$E$24</f>
        <v>2300.1799999999998</v>
      </c>
      <c r="F21" s="15">
        <f>F8-$F$24</f>
        <v>2300.1799999999994</v>
      </c>
    </row>
    <row r="22" spans="1:25" ht="15">
      <c r="A22" s="14" t="s">
        <v>10</v>
      </c>
      <c r="B22" s="21" t="s">
        <v>19</v>
      </c>
      <c r="C22" s="15">
        <f t="shared" ref="C22" si="0">C9-$C$24</f>
        <v>1933.1</v>
      </c>
      <c r="D22" s="15">
        <f>D9-$D$24</f>
        <v>1933.1000000000004</v>
      </c>
      <c r="E22" s="15">
        <f>E9-$E$24</f>
        <v>1933.1</v>
      </c>
      <c r="F22" s="15">
        <f>F9-$F$24</f>
        <v>1933.1000000000004</v>
      </c>
    </row>
    <row r="23" spans="1:25" ht="15">
      <c r="A23" s="14" t="s">
        <v>11</v>
      </c>
      <c r="B23" s="21" t="s">
        <v>19</v>
      </c>
      <c r="C23" s="15">
        <f>C10-$C$24</f>
        <v>1925.3600000000001</v>
      </c>
      <c r="D23" s="15">
        <f>D10-$D$24</f>
        <v>1925.3599999999997</v>
      </c>
      <c r="E23" s="15">
        <f>E10-$E$24</f>
        <v>1925.3599999999992</v>
      </c>
      <c r="F23" s="15">
        <f>F10-$F$24</f>
        <v>1925.3599999999997</v>
      </c>
    </row>
    <row r="24" spans="1:25" ht="15">
      <c r="A24" s="26" t="s">
        <v>21</v>
      </c>
      <c r="B24" s="27" t="s">
        <v>19</v>
      </c>
      <c r="C24" s="28">
        <v>2323.23</v>
      </c>
      <c r="D24" s="28">
        <v>2493.91</v>
      </c>
      <c r="E24" s="28">
        <v>3016.44</v>
      </c>
      <c r="F24" s="28">
        <v>3876</v>
      </c>
    </row>
    <row r="25" spans="1:25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4610.26</v>
      </c>
      <c r="C4">
        <v>4780.9399999999996</v>
      </c>
      <c r="D4">
        <v>5303.4699999999993</v>
      </c>
      <c r="E4">
        <v>6163.03</v>
      </c>
    </row>
    <row r="5" spans="2:5">
      <c r="B5">
        <v>4243.18</v>
      </c>
      <c r="C5">
        <v>4413.8599999999997</v>
      </c>
      <c r="D5">
        <v>4936.3899999999994</v>
      </c>
      <c r="E5">
        <v>5795.95</v>
      </c>
    </row>
    <row r="6" spans="2:5">
      <c r="B6">
        <v>4235.4399999999996</v>
      </c>
      <c r="C6">
        <v>4406.12</v>
      </c>
      <c r="D6">
        <v>4928.6499999999996</v>
      </c>
      <c r="E6">
        <v>5788.21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06.2022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2022-07-14T06:48:34Z</cp:lastPrinted>
  <dcterms:created xsi:type="dcterms:W3CDTF">2014-01-14T11:00:35Z</dcterms:created>
  <dcterms:modified xsi:type="dcterms:W3CDTF">2022-07-18T10:33:20Z</dcterms:modified>
</cp:coreProperties>
</file>